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<sst xmlns="http://schemas.openxmlformats.org/spreadsheetml/2006/main" count="14" uniqueCount="14">
  <si>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hight sqrt</t>
  </si>
  <si>
    <t>Diag.</t>
  </si>
  <si>
    <t>length</t>
  </si>
  <si>
    <t>hight D</t>
  </si>
  <si>
    <t>ht less1 D r</t>
  </si>
  <si>
    <t xml:space="preserve"> D sq</t>
  </si>
  <si>
    <t>Notes!! The pearl's skeleton's radius =163.5.</t>
  </si>
  <si>
    <t xml:space="preserve">The base of the pyramid is 463 with a border of 1.13813101... from the original  329 times 1.41421356...= 465.27626202... </t>
  </si>
  <si>
    <t>To understand the addition of the [Z] .36186898..... in the formula of the original speadsheet.</t>
  </si>
  <si>
    <t>Any level on the skeleton is another point on the pyramid, for example.</t>
  </si>
  <si>
    <t xml:space="preserve">(1) [X] 150.13813101.....=[Y]150 on the pyramid (inverting the graph paper).  [Z]= .36186898...[X+Z]=unknown infinite number rounding it to level 150 or 151 on the pyramid. </t>
  </si>
  <si>
    <t>(2) [X] greater than 150.13813101...     =[Y} greater than 150 on the pyramid (inverting the graph paper).  [Z]=.36186898...[X+Z]=greater than 150.5  rounding it to level 151 on the pyramid.</t>
  </si>
  <si>
    <t>(3) [X] less than 150.13813101... =[Y] less than 150 on the pyramid (inverting the graph paper). [Z]= .36186898...[X+Z]=less than 150.5 rounding it to 150 on the pyramid.</t>
  </si>
  <si>
    <t xml:space="preserve">Due to the fact that there is no number comprising the number ( X .13813101...) in the above formula results, the rounding off is without doubt either on the higher or lower level.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</si>
</sst>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"/>
  </numFmts>
  <fonts count="1"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/>
      <protection/>
    </xf>
    <xf numFmtId="164" fontId="0" fillId="3" borderId="1" xfId="0" applyNumberFormat="1" applyFont="1" applyFill="1" applyBorder="1" applyAlignment="1" applyProtection="1">
      <alignment/>
      <protection/>
    </xf>
    <xf numFmtId="164" fontId="0" fillId="4" borderId="1" xfId="0" applyNumberFormat="1" applyFont="1" applyFill="1" applyBorder="1" applyAlignment="1" applyProtection="1">
      <alignment/>
      <protection/>
    </xf>
    <xf numFmtId="164" fontId="0" fillId="5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FFF3F"/>
      <rgbColor rgb="000000FF"/>
      <rgbColor rgb="00FFFF00"/>
      <rgbColor rgb="00FF00FF"/>
      <rgbColor rgb="003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R184"/>
  <sheetViews>
    <sheetView tabSelected="1" workbookViewId="0" topLeftCell="A1">
      <selection activeCell="A1" sqref="A1"/>
    </sheetView>
  </sheetViews>
  <sheetFormatPr defaultColWidth="5.7109375" defaultRowHeight="12.75"/>
  <cols>
    <col min="1" max="1" width="9.8515625" style="1" customWidth="1"/>
    <col min="2" max="2" width="5.00390625" style="1" customWidth="1"/>
    <col min="3" max="3" width="6.8515625" style="1" customWidth="1"/>
    <col min="4" max="4" width="13.00390625" style="1" customWidth="1"/>
    <col min="5" max="5" width="5.00390625" style="1" customWidth="1"/>
    <col min="6" max="6" width="10.140625" style="1" customWidth="1"/>
    <col min="7" max="7" width="11.57421875" style="1" customWidth="1"/>
    <col min="8" max="15" width="13.00390625" style="1" customWidth="1"/>
    <col min="16" max="16" width="11.00390625" style="1" customWidth="1"/>
    <col min="17" max="30" width="13.00390625" style="1" customWidth="1"/>
    <col min="31" max="31" width="12.00390625" style="1" customWidth="1"/>
    <col min="32" max="47" width="13.00390625" style="1" customWidth="1"/>
    <col min="48" max="48" width="12.00390625" style="1" customWidth="1"/>
    <col min="49" max="50" width="13.00390625" style="1" customWidth="1"/>
    <col min="51" max="51" width="12.00390625" style="1" customWidth="1"/>
    <col min="52" max="53" width="13.00390625" style="1" customWidth="1"/>
    <col min="54" max="54" width="12.00390625" style="1" customWidth="1"/>
    <col min="55" max="73" width="13.00390625" style="1" customWidth="1"/>
    <col min="74" max="75" width="12.00390625" style="1" customWidth="1"/>
    <col min="76" max="90" width="13.00390625" style="1" customWidth="1"/>
    <col min="91" max="91" width="12.00390625" style="1" customWidth="1"/>
    <col min="92" max="93" width="13.00390625" style="1" customWidth="1"/>
    <col min="94" max="94" width="12.00390625" style="1" customWidth="1"/>
    <col min="95" max="95" width="13.00390625" style="1" customWidth="1"/>
    <col min="96" max="96" width="12.00390625" style="1" customWidth="1"/>
    <col min="97" max="101" width="13.00390625" style="1" customWidth="1"/>
    <col min="102" max="102" width="12.00390625" style="1" customWidth="1"/>
    <col min="103" max="122" width="13.00390625" style="1" customWidth="1"/>
    <col min="123" max="123" width="5.00390625" style="1" customWidth="1"/>
    <col min="124" max="124" width="6.421875" style="1" customWidth="1"/>
    <col min="125" max="16384" width="5.00390625" style="1" customWidth="1"/>
  </cols>
  <sheetData>
    <row r="1" spans="1:122" ht="24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14</v>
      </c>
      <c r="U1" s="2">
        <v>15</v>
      </c>
      <c r="V1" s="2">
        <v>16</v>
      </c>
      <c r="W1" s="2">
        <v>17</v>
      </c>
      <c r="X1" s="2">
        <v>18</v>
      </c>
      <c r="Y1" s="2">
        <v>19</v>
      </c>
      <c r="Z1" s="2">
        <v>20</v>
      </c>
      <c r="AA1" s="2">
        <v>21</v>
      </c>
      <c r="AB1" s="2">
        <v>22</v>
      </c>
      <c r="AC1" s="2">
        <v>23</v>
      </c>
      <c r="AD1" s="2">
        <v>24</v>
      </c>
      <c r="AE1" s="2">
        <v>25</v>
      </c>
      <c r="AF1" s="2">
        <v>26</v>
      </c>
      <c r="AG1" s="2">
        <v>27</v>
      </c>
      <c r="AH1" s="2">
        <v>28</v>
      </c>
      <c r="AI1" s="2">
        <v>29</v>
      </c>
      <c r="AJ1" s="2">
        <v>30</v>
      </c>
      <c r="AK1" s="2">
        <v>31</v>
      </c>
      <c r="AL1" s="2">
        <v>32</v>
      </c>
      <c r="AM1" s="2">
        <v>33</v>
      </c>
      <c r="AN1" s="2">
        <v>34</v>
      </c>
      <c r="AO1" s="2">
        <v>35</v>
      </c>
      <c r="AP1" s="2">
        <v>36</v>
      </c>
      <c r="AQ1" s="2">
        <v>37</v>
      </c>
      <c r="AR1" s="2">
        <v>38</v>
      </c>
      <c r="AS1" s="2">
        <v>39</v>
      </c>
      <c r="AT1" s="2">
        <v>40</v>
      </c>
      <c r="AU1" s="2">
        <v>41</v>
      </c>
      <c r="AV1" s="2">
        <v>42</v>
      </c>
      <c r="AW1" s="2">
        <v>43</v>
      </c>
      <c r="AX1" s="2">
        <v>44</v>
      </c>
      <c r="AY1" s="2">
        <v>45</v>
      </c>
      <c r="AZ1" s="2">
        <v>46</v>
      </c>
      <c r="BA1" s="2">
        <v>47</v>
      </c>
      <c r="BB1" s="2">
        <v>48</v>
      </c>
      <c r="BC1" s="2">
        <v>49</v>
      </c>
      <c r="BD1" s="2">
        <v>50</v>
      </c>
      <c r="BE1" s="2">
        <v>51</v>
      </c>
      <c r="BF1" s="2">
        <v>52</v>
      </c>
      <c r="BG1" s="2">
        <v>53</v>
      </c>
      <c r="BH1" s="2">
        <v>54</v>
      </c>
      <c r="BI1" s="2">
        <v>55</v>
      </c>
      <c r="BJ1" s="2">
        <v>56</v>
      </c>
      <c r="BK1" s="2">
        <v>57</v>
      </c>
      <c r="BL1" s="2">
        <v>58</v>
      </c>
      <c r="BM1" s="2">
        <v>59</v>
      </c>
      <c r="BN1" s="2">
        <v>60</v>
      </c>
      <c r="BO1" s="2">
        <v>61</v>
      </c>
      <c r="BP1" s="2">
        <v>62</v>
      </c>
      <c r="BQ1" s="2">
        <v>63</v>
      </c>
      <c r="BR1" s="2">
        <v>64</v>
      </c>
      <c r="BS1" s="2">
        <v>65</v>
      </c>
      <c r="BT1" s="2">
        <v>66</v>
      </c>
      <c r="BU1" s="2">
        <v>67</v>
      </c>
      <c r="BV1" s="2">
        <v>68</v>
      </c>
      <c r="BW1" s="2">
        <v>69</v>
      </c>
      <c r="BX1" s="2">
        <v>70</v>
      </c>
      <c r="BY1" s="2">
        <v>71</v>
      </c>
      <c r="BZ1" s="2">
        <v>72</v>
      </c>
      <c r="CA1" s="2">
        <v>73</v>
      </c>
      <c r="CB1" s="2">
        <v>74</v>
      </c>
      <c r="CC1" s="2">
        <v>75</v>
      </c>
      <c r="CD1" s="2">
        <v>76</v>
      </c>
      <c r="CE1" s="2">
        <v>77</v>
      </c>
      <c r="CF1" s="2">
        <v>78</v>
      </c>
      <c r="CG1" s="2">
        <v>79</v>
      </c>
      <c r="CH1" s="2">
        <v>80</v>
      </c>
      <c r="CI1" s="2">
        <v>81</v>
      </c>
      <c r="CJ1" s="2">
        <v>82</v>
      </c>
      <c r="CK1" s="2">
        <v>83</v>
      </c>
      <c r="CL1" s="2">
        <v>84</v>
      </c>
      <c r="CM1" s="2">
        <v>85</v>
      </c>
      <c r="CN1" s="2">
        <v>86</v>
      </c>
      <c r="CO1" s="2">
        <v>87</v>
      </c>
      <c r="CP1" s="2">
        <v>88</v>
      </c>
      <c r="CQ1" s="2">
        <v>89</v>
      </c>
      <c r="CR1" s="2">
        <v>90</v>
      </c>
      <c r="CS1" s="2">
        <v>91</v>
      </c>
      <c r="CT1" s="2">
        <v>92</v>
      </c>
      <c r="CU1" s="2">
        <v>93</v>
      </c>
      <c r="CV1" s="2">
        <v>94</v>
      </c>
      <c r="CW1" s="2">
        <v>95</v>
      </c>
      <c r="CX1" s="2">
        <v>96</v>
      </c>
      <c r="CY1" s="2">
        <v>97</v>
      </c>
      <c r="CZ1" s="2">
        <v>98</v>
      </c>
      <c r="DA1" s="2">
        <v>99</v>
      </c>
      <c r="DB1" s="2">
        <v>100</v>
      </c>
      <c r="DC1" s="2">
        <v>101</v>
      </c>
      <c r="DD1" s="2">
        <v>102</v>
      </c>
      <c r="DE1" s="2">
        <v>103</v>
      </c>
      <c r="DF1" s="2">
        <v>104</v>
      </c>
      <c r="DG1" s="2">
        <v>105</v>
      </c>
      <c r="DH1" s="2">
        <v>106</v>
      </c>
      <c r="DI1" s="2">
        <v>107</v>
      </c>
      <c r="DJ1" s="2">
        <v>108</v>
      </c>
      <c r="DK1" s="2">
        <v>109</v>
      </c>
      <c r="DL1" s="2">
        <v>110</v>
      </c>
      <c r="DM1" s="2">
        <v>111</v>
      </c>
      <c r="DN1" s="2">
        <v>112</v>
      </c>
      <c r="DO1" s="2">
        <v>113</v>
      </c>
      <c r="DP1" s="2">
        <v>114</v>
      </c>
      <c r="DQ1" s="2">
        <v>115</v>
      </c>
      <c r="DR1" s="2">
        <v>116</v>
      </c>
    </row>
    <row r="2" spans="1:122" ht="12.75">
      <c r="A2" s="3">
        <f>D2/1.41421356</f>
        <v>115.61195891800104</v>
      </c>
      <c r="B2" s="3">
        <v>116</v>
      </c>
      <c r="C2" s="4">
        <v>0</v>
      </c>
      <c r="D2" s="4">
        <f>SQRT((163.5*163.5)-(C2*C2))</f>
        <v>163.5</v>
      </c>
      <c r="E2" s="4">
        <v>164</v>
      </c>
      <c r="F2" s="4">
        <f>D2*D2</f>
        <v>26732.25</v>
      </c>
      <c r="G2" s="1">
        <f>D2</f>
        <v>163.5</v>
      </c>
      <c r="H2" s="1">
        <f>SQRT(26732.25-(G1*G1))</f>
        <v>163.49694186742454</v>
      </c>
      <c r="I2" s="1">
        <f>SQRT(26732.25-(H1*H1))</f>
        <v>163.48776712647341</v>
      </c>
      <c r="J2" s="1">
        <f>SQRT(26732.25-(I1*I1))</f>
        <v>163.4724747472797</v>
      </c>
      <c r="K2" s="1">
        <f>SQRT(26732.25-(J1*J1))</f>
        <v>163.4510630127562</v>
      </c>
      <c r="L2" s="1">
        <f>SQRT(26732.25-(K1*K1))</f>
        <v>163.42352951763095</v>
      </c>
      <c r="M2" s="1">
        <f>SQRT(26732.25-(L1*L1))</f>
        <v>163.3898711670953</v>
      </c>
      <c r="N2" s="1">
        <f>SQRT(26732.25-(M1*M1))</f>
        <v>163.35008417506248</v>
      </c>
      <c r="O2" s="1">
        <f>SQRT(26732.25-(N1*N1))</f>
        <v>163.30416406203486</v>
      </c>
      <c r="P2" s="1">
        <f>SQRT(26732.25-(O1*O1))</f>
        <v>163.2521056525765</v>
      </c>
      <c r="Q2" s="1">
        <f>SQRT(26732.25-(P1*P1))</f>
        <v>163.19390307238808</v>
      </c>
      <c r="R2" s="1">
        <f>SQRT(26732.25-(Q1*Q1))</f>
        <v>163.1295497449803</v>
      </c>
      <c r="S2" s="1">
        <f>SQRT(26732.25-(R1*R1))</f>
        <v>163.05903838794094</v>
      </c>
      <c r="T2" s="1">
        <f>SQRT(26732.25-(S1*S1))</f>
        <v>162.98236100879137</v>
      </c>
      <c r="U2" s="1">
        <f>SQRT(26732.25-(T1*T1))</f>
        <v>162.8995089004261</v>
      </c>
      <c r="V2" s="1">
        <f>SQRT(26732.25-(U1*U1))</f>
        <v>162.8104726361299</v>
      </c>
      <c r="W2" s="1">
        <f>SQRT(26732.25-(V1*V1))</f>
        <v>162.71524206416558</v>
      </c>
      <c r="X2" s="1">
        <f>SQRT(26732.25-(W1*W1))</f>
        <v>162.61380630192505</v>
      </c>
      <c r="Y2" s="1">
        <f>SQRT(26732.25-(X1*X1))</f>
        <v>162.50615372963574</v>
      </c>
      <c r="Z2" s="1">
        <f>SQRT(26732.25-(Y1*Y1))</f>
        <v>162.3922719836138</v>
      </c>
      <c r="AA2" s="1">
        <f>SQRT(26732.25-(Z1*Z1))</f>
        <v>162.272147949055</v>
      </c>
      <c r="AB2" s="1">
        <f>SQRT(26732.25-(AA1*AA1))</f>
        <v>162.145767752353</v>
      </c>
      <c r="AC2" s="1">
        <f>SQRT(26732.25-(AB1*AB1))</f>
        <v>162.01311675293454</v>
      </c>
      <c r="AD2" s="1">
        <f>SQRT(26732.25-(AC1*AC1))</f>
        <v>161.87417953460027</v>
      </c>
      <c r="AE2" s="1">
        <f>SQRT(26732.25-(AD1*AD1))</f>
        <v>161.7289398963587</v>
      </c>
      <c r="AF2" s="1">
        <f>SQRT(26732.25-(AE1*AE1))</f>
        <v>161.5773808427405</v>
      </c>
      <c r="AG2" s="1">
        <f>SQRT(26732.25-(AF1*AF1))</f>
        <v>161.4194845735793</v>
      </c>
      <c r="AH2" s="1">
        <f>SQRT(26732.25-(AG1*AG1))</f>
        <v>161.2552324732441</v>
      </c>
      <c r="AI2" s="1">
        <f>SQRT(26732.25-(AH1*AH1))</f>
        <v>161.084605099308</v>
      </c>
      <c r="AJ2" s="1">
        <f>SQRT(26732.25-(AI1*AI1))</f>
        <v>160.90758217063606</v>
      </c>
      <c r="AK2" s="1">
        <f>SQRT(26732.25-(AJ1*AJ1))</f>
        <v>160.72414255487567</v>
      </c>
      <c r="AL2" s="1">
        <f>SQRT(26732.25-(AK1*AK1))</f>
        <v>160.53426425532962</v>
      </c>
      <c r="AM2" s="1">
        <f>SQRT(26732.25-(AL1*AL1))</f>
        <v>160.33792439719306</v>
      </c>
      <c r="AN2" s="1">
        <f>SQRT(26732.25-(AM1*AM1))</f>
        <v>160.13509921313315</v>
      </c>
      <c r="AO2" s="1">
        <f>SQRT(26732.25-(AN1*AN1))</f>
        <v>159.92576402818904</v>
      </c>
      <c r="AP2" s="1">
        <f>SQRT(26732.25-(AO1*AO1))</f>
        <v>159.70989324396908</v>
      </c>
      <c r="AQ2" s="1">
        <f>SQRT(26732.25-(AP1*AP1))</f>
        <v>159.48746032212063</v>
      </c>
      <c r="AR2" s="1">
        <f>SQRT(26732.25-(AQ1*AQ1))</f>
        <v>159.2584377670458</v>
      </c>
      <c r="AS2" s="1">
        <f>SQRT(26732.25-(AR1*AR1))</f>
        <v>159.02279710783608</v>
      </c>
      <c r="AT2" s="1">
        <f>SQRT(26732.25-(AS1*AS1))</f>
        <v>158.78050887939614</v>
      </c>
      <c r="AU2" s="1">
        <f>SQRT(26732.25-(AT1*AT1))</f>
        <v>158.53154260272623</v>
      </c>
      <c r="AV2" s="1">
        <f>SQRT(26732.25-(AU1*AU1))</f>
        <v>158.27586676433017</v>
      </c>
      <c r="AW2" s="1">
        <f>SQRT(26732.25-(AV1*AV1))</f>
        <v>158.01344879471495</v>
      </c>
      <c r="AX2" s="1">
        <f>SQRT(26732.25-(AW1*AW1))</f>
        <v>157.74425504594456</v>
      </c>
      <c r="AY2" s="1">
        <f>SQRT(26732.25-(AX1*AX1))</f>
        <v>157.46825076821042</v>
      </c>
      <c r="AZ2" s="1">
        <f>SQRT(26732.25-(AY1*AY1))</f>
        <v>157.1854000853769</v>
      </c>
      <c r="BA2" s="1">
        <f>SQRT(26732.25-(AZ1*AZ1))</f>
        <v>156.89566596945883</v>
      </c>
      <c r="BB2" s="1">
        <f>SQRT(26732.25-(BA1*BA1))</f>
        <v>156.5990102139857</v>
      </c>
      <c r="BC2" s="1">
        <f>SQRT(26732.25-(BB1*BB1))</f>
        <v>156.29539340620374</v>
      </c>
      <c r="BD2" s="1">
        <f>SQRT(26732.25-(BC1*BC1))</f>
        <v>155.98477489806498</v>
      </c>
      <c r="BE2" s="1">
        <f>SQRT(26732.25-(BD1*BD1))</f>
        <v>155.6671127759489</v>
      </c>
      <c r="BF2" s="1">
        <f>SQRT(26732.25-(BE1*BE1))</f>
        <v>155.34236382905985</v>
      </c>
      <c r="BG2" s="1">
        <f>SQRT(26732.25-(BF1*BF1))</f>
        <v>155.01048351643834</v>
      </c>
      <c r="BH2" s="1">
        <f>SQRT(26732.25-(BG1*BG1))</f>
        <v>154.67142593252316</v>
      </c>
      <c r="BI2" s="1">
        <f>SQRT(26732.25-(BH1*BH1))</f>
        <v>154.32514377119497</v>
      </c>
      <c r="BJ2" s="1">
        <f>SQRT(26732.25-(BI1*BI1))</f>
        <v>153.97158828822933</v>
      </c>
      <c r="BK2" s="1">
        <f>SQRT(26732.25-(BJ1*BJ1))</f>
        <v>153.61070926208237</v>
      </c>
      <c r="BL2" s="1">
        <f>SQRT(26732.25-(BK1*BK1))</f>
        <v>153.24245495292746</v>
      </c>
      <c r="BM2" s="1">
        <f>SQRT(26732.25-(BL1*BL1))</f>
        <v>152.8667720598561</v>
      </c>
      <c r="BN2" s="1">
        <f>SQRT(26732.25-(BM1*BM1))</f>
        <v>152.48360567615129</v>
      </c>
      <c r="BO2" s="1">
        <f>SQRT(26732.25-(BN1*BN1))</f>
        <v>152.0928992425353</v>
      </c>
      <c r="BP2" s="1">
        <f>SQRT(26732.25-(BO1*BO1))</f>
        <v>151.6945944982879</v>
      </c>
      <c r="BQ2" s="1">
        <f>SQRT(26732.25-(BP1*BP1))</f>
        <v>151.28863143012433</v>
      </c>
      <c r="BR2" s="1">
        <f>SQRT(26732.25-(BQ1*BQ1))</f>
        <v>150.87494821871522</v>
      </c>
      <c r="BS2" s="1">
        <f>SQRT(26732.25-(BR1*BR1))</f>
        <v>150.45348118272307</v>
      </c>
      <c r="BT2" s="1">
        <f>SQRT(26732.25-(BS1*BS1))</f>
        <v>150.024164720221</v>
      </c>
      <c r="BU2" s="1">
        <f>SQRT(26732.25-(BT1*BT1))</f>
        <v>149.58693124735194</v>
      </c>
      <c r="BV2" s="1">
        <f>SQRT(26732.25-(BU1*BU1))</f>
        <v>149.14171113407542</v>
      </c>
      <c r="BW2" s="1">
        <f>SQRT(26732.25-(BV1*BV1))</f>
        <v>148.68843263683965</v>
      </c>
      <c r="BX2" s="1">
        <f>SQRT(26732.25-(BW1*BW1))</f>
        <v>148.22702182800543</v>
      </c>
      <c r="BY2" s="1">
        <f>SQRT(26732.25-(BX1*BX1))</f>
        <v>147.75740252183644</v>
      </c>
      <c r="BZ2" s="1">
        <f>SQRT(26732.25-(BY1*BY1))</f>
        <v>147.27949619685694</v>
      </c>
      <c r="CA2" s="1">
        <f>SQRT(26732.25-(BZ1*BZ1))</f>
        <v>146.79322191436498</v>
      </c>
      <c r="CB2" s="1">
        <f>SQRT(26732.25-(CA1*CA1))</f>
        <v>146.29849623287316</v>
      </c>
      <c r="CC2" s="1">
        <f>SQRT(26732.25-(CB1*CB1))</f>
        <v>145.79523311823334</v>
      </c>
      <c r="CD2" s="1">
        <f>SQRT(26732.25-(CC1*CC1))</f>
        <v>145.2833438491832</v>
      </c>
      <c r="CE2" s="1">
        <f>SQRT(26732.25-(CD1*CD1))</f>
        <v>144.76273691803425</v>
      </c>
      <c r="CF2" s="1">
        <f>SQRT(26732.25-(CE1*CE1))</f>
        <v>144.23331792619902</v>
      </c>
      <c r="CG2" s="1">
        <f>SQRT(26732.25-(CF1*CF1))</f>
        <v>143.69498947423324</v>
      </c>
      <c r="CH2" s="1">
        <f>SQRT(26732.25-(CG1*CG1))</f>
        <v>143.14765104604407</v>
      </c>
      <c r="CI2" s="1">
        <f>SQRT(26732.25-(CH1*CH1))</f>
        <v>142.59119888688784</v>
      </c>
      <c r="CJ2" s="1">
        <f>SQRT(26732.25-(CI1*CI1))</f>
        <v>142.02552587475253</v>
      </c>
      <c r="CK2" s="1">
        <f>SQRT(26732.25-(CJ1*CJ1))</f>
        <v>141.45052138468773</v>
      </c>
      <c r="CL2" s="1">
        <f>SQRT(26732.25-(CK1*CK1))</f>
        <v>140.8660711456098</v>
      </c>
      <c r="CM2" s="1">
        <f>SQRT(26732.25-(CL1*CL1))</f>
        <v>140.27205708907246</v>
      </c>
      <c r="CN2" s="1">
        <f>SQRT(26732.25-(CM1*CM1))</f>
        <v>139.66835718945075</v>
      </c>
      <c r="CO2" s="1">
        <f>SQRT(26732.25-(CN1*CN1))</f>
        <v>139.0548452949411</v>
      </c>
      <c r="CP2" s="1">
        <f>SQRT(26732.25-(CO1*CO1))</f>
        <v>138.43139094872956</v>
      </c>
      <c r="CQ2" s="1">
        <f>SQRT(26732.25-(CP1*CP1))</f>
        <v>137.79785919962617</v>
      </c>
      <c r="CR2" s="1">
        <f>SQRT(26732.25-(CQ1*CQ1))</f>
        <v>137.1541104014021</v>
      </c>
      <c r="CS2" s="1">
        <f>SQRT(26732.25-(CR1*CR1))</f>
        <v>136.5</v>
      </c>
      <c r="CT2" s="1">
        <f>SQRT(26732.25-(CS1*CS1))</f>
        <v>135.83537830771482</v>
      </c>
      <c r="CU2" s="1">
        <f>SQRT(26732.25-(CT1*CT1))</f>
        <v>135.16009026336138</v>
      </c>
      <c r="CV2" s="1">
        <f>SQRT(26732.25-(CU1*CU1))</f>
        <v>134.4739751773554</v>
      </c>
      <c r="CW2" s="1">
        <f>SQRT(26732.25-(CV1*CV1))</f>
        <v>133.7768664605357</v>
      </c>
      <c r="CX2" s="1">
        <f>SQRT(26732.25-(CW1*CW1))</f>
        <v>133.06859133544626</v>
      </c>
      <c r="CY2" s="1">
        <f>SQRT(26732.25-(CX1*CX1))</f>
        <v>132.34897052867467</v>
      </c>
      <c r="CZ2" s="1">
        <f>SQRT(26732.25-(CY1*CY1))</f>
        <v>131.61781794270865</v>
      </c>
      <c r="DA2" s="1">
        <f>SQRT(26732.25-(CZ1*CZ1))</f>
        <v>130.87494030562152</v>
      </c>
      <c r="DB2" s="1">
        <f>SQRT(26732.25-(DA1*DA1))</f>
        <v>130.12013679673103</v>
      </c>
      <c r="DC2" s="1">
        <f>SQRT(26732.25-(DB1*DB1))</f>
        <v>129.35319864618734</v>
      </c>
      <c r="DD2" s="1">
        <f>SQRT(26732.25-(DC1*DC1))</f>
        <v>128.57390870623792</v>
      </c>
      <c r="DE2" s="1">
        <f>SQRT(26732.25-(DD1*DD1))</f>
        <v>127.7820409916824</v>
      </c>
      <c r="DF2" s="1">
        <f>SQRT(26732.25-(DE1*DE1))</f>
        <v>126.97736018676716</v>
      </c>
      <c r="DG2" s="1">
        <f>SQRT(26732.25-(DF1*DF1))</f>
        <v>126.15962111547418</v>
      </c>
      <c r="DH2" s="1">
        <f>SQRT(26732.25-(DG1*DG1))</f>
        <v>125.32856817182585</v>
      </c>
      <c r="DI2" s="1">
        <f>SQRT(26732.25-(DH1*DH1))</f>
        <v>124.48393470645118</v>
      </c>
      <c r="DJ2" s="1">
        <f>SQRT(26732.25-(DI1*DI1))</f>
        <v>123.62544236523483</v>
      </c>
      <c r="DK2" s="1">
        <f>SQRT(26732.25-(DJ1*DJ1))</f>
        <v>122.75280037538859</v>
      </c>
      <c r="DL2" s="1">
        <f>SQRT(26732.25-(DK1*DK1))</f>
        <v>121.86570477373854</v>
      </c>
      <c r="DM2" s="1">
        <f>SQRT(26732.25-(DL1*DL1))</f>
        <v>120.96383757139982</v>
      </c>
      <c r="DN2" s="1">
        <f>SQRT(26732.25-(DM1*DM1))</f>
        <v>120.0468658483011</v>
      </c>
      <c r="DO2" s="1">
        <f>SQRT(26732.25-(DN1*DN1))</f>
        <v>119.11444077021056</v>
      </c>
      <c r="DP2" s="1">
        <f>SQRT(26732.25-(DO1*DO1))</f>
        <v>118.1661965199862</v>
      </c>
      <c r="DQ2" s="1">
        <f>SQRT(26732.25-(DP1*DP1))</f>
        <v>117.20174913370533</v>
      </c>
      <c r="DR2" s="1">
        <f>SQRT(26732.25-(DQ1*DQ1))</f>
        <v>116.22069523109901</v>
      </c>
    </row>
    <row r="3" spans="1:122" ht="12.75">
      <c r="A3" s="3">
        <f>D3/1.41421356</f>
        <v>115.61141831522153</v>
      </c>
      <c r="B3" s="3">
        <v>116</v>
      </c>
      <c r="C3" s="4">
        <v>0.5</v>
      </c>
      <c r="D3" s="4">
        <f>SQRT((163.5*163.5)-(C3*C3))</f>
        <v>163.49923547221866</v>
      </c>
      <c r="E3" s="4">
        <v>164</v>
      </c>
      <c r="F3" s="4">
        <f>D3*D3</f>
        <v>26732.000000000004</v>
      </c>
      <c r="G3" s="1">
        <f>D3</f>
        <v>163.49923547221866</v>
      </c>
      <c r="H3" s="1">
        <f>SQRT(26732-(G1*G1))</f>
        <v>163.49617732534298</v>
      </c>
      <c r="I3" s="1">
        <f>SQRT(26732-(H1*H1))</f>
        <v>163.48700254148645</v>
      </c>
      <c r="J3" s="1">
        <f>SQRT(26732-(I1*I1))</f>
        <v>163.4717100907677</v>
      </c>
      <c r="K3" s="1">
        <f>SQRT(26732-(J1*J1))</f>
        <v>163.45029825607537</v>
      </c>
      <c r="L3" s="1">
        <f>SQRT(26732-(K1*K1))</f>
        <v>163.42276463210382</v>
      </c>
      <c r="M3" s="1">
        <f>SQRT(26732-(L1*L1))</f>
        <v>163.38910612400082</v>
      </c>
      <c r="N3" s="1">
        <f>SQRT(26732-(M1*M1))</f>
        <v>163.34931894562646</v>
      </c>
      <c r="O3" s="1">
        <f>SQRT(26732-(N1*N1))</f>
        <v>163.30339861742007</v>
      </c>
      <c r="P3" s="1">
        <f>SQRT(26732-(O1*O1))</f>
        <v>163.25133996387288</v>
      </c>
      <c r="Q3" s="1">
        <f>SQRT(26732-(P1*P1))</f>
        <v>163.19313711060278</v>
      </c>
      <c r="R3" s="1">
        <f>SQRT(26732-(Q1*Q1))</f>
        <v>163.12878348102765</v>
      </c>
      <c r="S3" s="1">
        <f>SQRT(26732-(R1*R1))</f>
        <v>163.05827179263247</v>
      </c>
      <c r="T3" s="1">
        <f>SQRT(26732-(S1*S1))</f>
        <v>162.9815940528255</v>
      </c>
      <c r="U3" s="1">
        <f>SQRT(26732-(T1*T1))</f>
        <v>162.8987415543779</v>
      </c>
      <c r="V3" s="1">
        <f>SQRT(26732-(U1*U1))</f>
        <v>162.8097048704407</v>
      </c>
      <c r="W3" s="1">
        <f>SQRT(26732-(V1*V1))</f>
        <v>162.71447384913242</v>
      </c>
      <c r="X3" s="1">
        <f>SQRT(26732-(W1*W1))</f>
        <v>162.61303760769</v>
      </c>
      <c r="Y3" s="1">
        <f>SQRT(26732-(X1*X1))</f>
        <v>162.50538452617502</v>
      </c>
      <c r="Z3" s="1">
        <f>SQRT(26732-(Y1*Y1))</f>
        <v>162.39150224072688</v>
      </c>
      <c r="AA3" s="1">
        <f>SQRT(26732-(Z1*Z1))</f>
        <v>162.27137763635335</v>
      </c>
      <c r="AB3" s="1">
        <f>SQRT(26732-(AA1*AA1))</f>
        <v>162.1449968392488</v>
      </c>
      <c r="AC3" s="1">
        <f>SQRT(26732-(AB1*AB1))</f>
        <v>162.01234520862909</v>
      </c>
      <c r="AD3" s="1">
        <f>SQRT(26732-(AC1*AC1))</f>
        <v>161.87340732807226</v>
      </c>
      <c r="AE3" s="1">
        <f>SQRT(26732-(AD1*AD1))</f>
        <v>161.72816699635226</v>
      </c>
      <c r="AF3" s="1">
        <f>SQRT(26732-(AE1*AE1))</f>
        <v>161.5766072177529</v>
      </c>
      <c r="AG3" s="1">
        <f>SQRT(26732-(AF1*AF1))</f>
        <v>161.4187101918486</v>
      </c>
      <c r="AH3" s="1">
        <f>SQRT(26732-(AG1*AG1))</f>
        <v>161.25445730273628</v>
      </c>
      <c r="AI3" s="1">
        <f>SQRT(26732-(AH1*AH1))</f>
        <v>161.08382910770405</v>
      </c>
      <c r="AJ3" s="1">
        <f>SQRT(26732-(AI1*AI1))</f>
        <v>160.90680532531866</v>
      </c>
      <c r="AK3" s="1">
        <f>SQRT(26732-(AJ1*AJ1))</f>
        <v>160.72336482291553</v>
      </c>
      <c r="AL3" s="1">
        <f>SQRT(26732-(AK1*AK1))</f>
        <v>160.53348560347152</v>
      </c>
      <c r="AM3" s="1">
        <f>SQRT(26732-(AL1*AL1))</f>
        <v>160.33714479184167</v>
      </c>
      <c r="AN3" s="1">
        <f>SQRT(26732-(AM1*AM1))</f>
        <v>160.1343186203382</v>
      </c>
      <c r="AO3" s="1">
        <f>SQRT(26732-(AN1*AN1))</f>
        <v>159.92498241363043</v>
      </c>
      <c r="AP3" s="1">
        <f>SQRT(26732-(AO1*AO1))</f>
        <v>159.70911057294134</v>
      </c>
      <c r="AQ3" s="1">
        <f>SQRT(26732-(AP1*AP1))</f>
        <v>159.48667655951704</v>
      </c>
      <c r="AR3" s="1">
        <f>SQRT(26732-(AQ1*AQ1))</f>
        <v>159.25765287734214</v>
      </c>
      <c r="AS3" s="1">
        <f>SQRT(26732-(AR1*AR1))</f>
        <v>159.02201105507376</v>
      </c>
      <c r="AT3" s="1">
        <f>SQRT(26732-(AS1*AS1))</f>
        <v>158.77972162716497</v>
      </c>
      <c r="AU3" s="1">
        <f>SQRT(26732-(AT1*AT1))</f>
        <v>158.53075411414656</v>
      </c>
      <c r="AV3" s="1">
        <f>SQRT(26732-(AU1*AU1))</f>
        <v>158.27507700203466</v>
      </c>
      <c r="AW3" s="1">
        <f>SQRT(26732-(AV1*AV1))</f>
        <v>158.01265772082945</v>
      </c>
      <c r="AX3" s="1">
        <f>SQRT(26732-(AW1*AW1))</f>
        <v>157.74346262206873</v>
      </c>
      <c r="AY3" s="1">
        <f>SQRT(26732-(AX1*AX1))</f>
        <v>157.4674569553976</v>
      </c>
      <c r="AZ3" s="1">
        <f>SQRT(26732-(AY1*AY1))</f>
        <v>157.18460484411315</v>
      </c>
      <c r="BA3" s="1">
        <f>SQRT(26732-(AZ1*AZ1))</f>
        <v>156.8948692596415</v>
      </c>
      <c r="BB3" s="1">
        <f>SQRT(26732-(BA1*BA1))</f>
        <v>156.59821199490113</v>
      </c>
      <c r="BC3" s="1">
        <f>SQRT(26732-(BB1*BB1))</f>
        <v>156.29459363650426</v>
      </c>
      <c r="BD3" s="1">
        <f>SQRT(26732-(BC1*BC1))</f>
        <v>155.983973535745</v>
      </c>
      <c r="BE3" s="1">
        <f>SQRT(26732-(BD1*BD1))</f>
        <v>155.66630977832037</v>
      </c>
      <c r="BF3" s="1">
        <f>SQRT(26732-(BE1*BE1))</f>
        <v>155.3415591527264</v>
      </c>
      <c r="BG3" s="1">
        <f>SQRT(26732-(BF1*BF1))</f>
        <v>155.00967711726904</v>
      </c>
      <c r="BH3" s="1">
        <f>SQRT(26732-(BG1*BG1))</f>
        <v>154.67061776562477</v>
      </c>
      <c r="BI3" s="1">
        <f>SQRT(26732-(BH1*BH1))</f>
        <v>154.3243337908834</v>
      </c>
      <c r="BJ3" s="1">
        <f>SQRT(26732-(BI1*BI1))</f>
        <v>153.97077644800004</v>
      </c>
      <c r="BK3" s="1">
        <f>SQRT(26732-(BJ1*BJ1))</f>
        <v>153.6098955145794</v>
      </c>
      <c r="BL3" s="1">
        <f>SQRT(26732-(BK1*BK1))</f>
        <v>153.24163924991146</v>
      </c>
      <c r="BM3" s="1">
        <f>SQRT(26732-(BL1*BL1))</f>
        <v>152.86595435217092</v>
      </c>
      <c r="BN3" s="1">
        <f>SQRT(26732-(BM1*BM1))</f>
        <v>152.4827859136893</v>
      </c>
      <c r="BO3" s="1">
        <f>SQRT(26732-(BN1*BN1))</f>
        <v>152.09207737420118</v>
      </c>
      <c r="BP3" s="1">
        <f>SQRT(26732-(BO1*BO1))</f>
        <v>151.69377047196105</v>
      </c>
      <c r="BQ3" s="1">
        <f>SQRT(26732-(BP1*BP1))</f>
        <v>151.28780519261954</v>
      </c>
      <c r="BR3" s="1">
        <f>SQRT(26732-(BQ1*BQ1))</f>
        <v>150.87411971574184</v>
      </c>
      <c r="BS3" s="1">
        <f>SQRT(26732-(BR1*BR1))</f>
        <v>150.45265035884213</v>
      </c>
      <c r="BT3" s="1">
        <f>SQRT(26732-(BS1*BS1))</f>
        <v>150.02333151880077</v>
      </c>
      <c r="BU3" s="1">
        <f>SQRT(26732-(BT1*BT1))</f>
        <v>149.58609561052123</v>
      </c>
      <c r="BV3" s="1">
        <f>SQRT(26732-(BU1*BU1))</f>
        <v>149.14087300267488</v>
      </c>
      <c r="BW3" s="1">
        <f>SQRT(26732-(BV1*BV1))</f>
        <v>148.6875919503709</v>
      </c>
      <c r="BX3" s="1">
        <f>SQRT(26732-(BW1*BW1))</f>
        <v>148.22617852457776</v>
      </c>
      <c r="BY3" s="1">
        <f>SQRT(26732-(BX1*BX1))</f>
        <v>147.75655653811103</v>
      </c>
      <c r="BZ3" s="1">
        <f>SQRT(26732-(BY1*BY1))</f>
        <v>147.27864746798838</v>
      </c>
      <c r="CA3" s="1">
        <f>SQRT(26732-(BZ1*BZ1))</f>
        <v>146.7923703739401</v>
      </c>
      <c r="CB3" s="1">
        <f>SQRT(26732-(CA1*CA1))</f>
        <v>146.29764181284673</v>
      </c>
      <c r="CC3" s="1">
        <f>SQRT(26732-(CB1*CB1))</f>
        <v>145.79437574886077</v>
      </c>
      <c r="CD3" s="1">
        <f>SQRT(26732-(CC1*CC1))</f>
        <v>145.2824834589497</v>
      </c>
      <c r="CE3" s="1">
        <f>SQRT(26732-(CD1*CD1))</f>
        <v>144.76187343358058</v>
      </c>
      <c r="CF3" s="1">
        <f>SQRT(26732-(CE1*CE1))</f>
        <v>144.23245127224317</v>
      </c>
      <c r="CG3" s="1">
        <f>SQRT(26732-(CF1*CF1))</f>
        <v>143.69411957348845</v>
      </c>
      <c r="CH3" s="1">
        <f>SQRT(26732-(CG1*CG1))</f>
        <v>143.1467778191322</v>
      </c>
      <c r="CI3" s="1">
        <f>SQRT(26732-(CH1*CH1))</f>
        <v>142.59032225224823</v>
      </c>
      <c r="CJ3" s="1">
        <f>SQRT(26732-(CI1*CI1))</f>
        <v>142.02464574854605</v>
      </c>
      <c r="CK3" s="1">
        <f>SQRT(26732-(CJ1*CJ1))</f>
        <v>141.4496376806954</v>
      </c>
      <c r="CL3" s="1">
        <f>SQRT(26732-(CK1*CK1))</f>
        <v>140.86518377512593</v>
      </c>
      <c r="CM3" s="1">
        <f>SQRT(26732-(CL1*CL1))</f>
        <v>140.27116596079182</v>
      </c>
      <c r="CN3" s="1">
        <f>SQRT(26732-(CM1*CM1))</f>
        <v>139.66746220934925</v>
      </c>
      <c r="CO3" s="1">
        <f>SQRT(26732-(CN1*CN1))</f>
        <v>139.05394636614957</v>
      </c>
      <c r="CP3" s="1">
        <f>SQRT(26732-(CO1*CO1))</f>
        <v>138.43048797140028</v>
      </c>
      <c r="CQ3" s="1">
        <f>SQRT(26732-(CP1*CP1))</f>
        <v>137.79695207079146</v>
      </c>
      <c r="CR3" s="1">
        <f>SQRT(26732-(CQ1*CQ1))</f>
        <v>137.15319901482428</v>
      </c>
      <c r="CS3" s="1">
        <f>SQRT(26732-(CR1*CR1))</f>
        <v>136.49908424601244</v>
      </c>
      <c r="CT3" s="1">
        <f>SQRT(26732-(CS1*CS1))</f>
        <v>135.834458073053</v>
      </c>
      <c r="CU3" s="1">
        <f>SQRT(26732-(CT1*CT1))</f>
        <v>135.15916543098362</v>
      </c>
      <c r="CV3" s="1">
        <f>SQRT(26732-(CU1*CU1))</f>
        <v>134.4730456262518</v>
      </c>
      <c r="CW3" s="1">
        <f>SQRT(26732-(CV1*CV1))</f>
        <v>133.77593206552515</v>
      </c>
      <c r="CX3" s="1">
        <f>SQRT(26732-(CW1*CW1))</f>
        <v>133.06765196696003</v>
      </c>
      <c r="CY3" s="1">
        <f>SQRT(26732-(CX1*CX1))</f>
        <v>132.34802605252563</v>
      </c>
      <c r="CZ3" s="1">
        <f>SQRT(26732-(CY1*CY1))</f>
        <v>131.61686821984483</v>
      </c>
      <c r="DA3" s="1">
        <f>SQRT(26732-(CZ1*CZ1))</f>
        <v>130.87398519186308</v>
      </c>
      <c r="DB3" s="1">
        <f>SQRT(26732-(DA1*DA1))</f>
        <v>130.1191761424887</v>
      </c>
      <c r="DC3" s="1">
        <f>SQRT(26732-(DB1*DB1))</f>
        <v>129.35223229616102</v>
      </c>
      <c r="DD3" s="1">
        <f>SQRT(26732-(DC1*DC1))</f>
        <v>128.57293649909377</v>
      </c>
      <c r="DE3" s="1">
        <f>SQRT(26732-(DD1*DD1))</f>
        <v>127.7810627597063</v>
      </c>
      <c r="DF3" s="1">
        <f>SQRT(26732-(DE1*DE1))</f>
        <v>126.97637575549241</v>
      </c>
      <c r="DG3" s="1">
        <f>SQRT(26732-(DF1*DF1))</f>
        <v>126.15863030328127</v>
      </c>
      <c r="DH3" s="1">
        <f>SQRT(26732-(DG1*DG1))</f>
        <v>125.32757078951144</v>
      </c>
      <c r="DI3" s="1">
        <f>SQRT(26732-(DH1*DH1))</f>
        <v>124.48293055676348</v>
      </c>
      <c r="DJ3" s="1">
        <f>SQRT(26732-(DI1*DI1))</f>
        <v>123.62443124237215</v>
      </c>
      <c r="DK3" s="1">
        <f>SQRT(26732-(DJ1*DJ1))</f>
        <v>122.75178206445722</v>
      </c>
      <c r="DL3" s="1">
        <f>SQRT(26732-(DK1*DK1))</f>
        <v>121.86467905016613</v>
      </c>
      <c r="DM3" s="1">
        <f>SQRT(26732-(DL1*DL1))</f>
        <v>120.96280420029953</v>
      </c>
      <c r="DN3" s="1">
        <f>SQRT(26732-(DM1*DM1))</f>
        <v>120.04582458378134</v>
      </c>
      <c r="DO3" s="1">
        <f>SQRT(26732-(DN1*DN1))</f>
        <v>119.11339135462478</v>
      </c>
      <c r="DP3" s="1">
        <f>SQRT(26732-(DO1*DO1))</f>
        <v>118.16513868311584</v>
      </c>
      <c r="DQ3" s="1">
        <f>SQRT(26732-(DP1*DP1))</f>
        <v>117.2006825918689</v>
      </c>
      <c r="DR3" s="1">
        <f>SQRT(26732-(DQ1*DQ1))</f>
        <v>116.21961968617863</v>
      </c>
    </row>
    <row r="4" spans="1:122" ht="12.75">
      <c r="A4" s="3">
        <f>D4/1.41421356</f>
        <v>115.60709340197852</v>
      </c>
      <c r="B4" s="3">
        <v>116</v>
      </c>
      <c r="C4" s="4">
        <v>1.5</v>
      </c>
      <c r="D4" s="4">
        <f>SQRT((163.5*163.5)-(C4*C4))</f>
        <v>163.49311912126456</v>
      </c>
      <c r="E4" s="4">
        <v>164</v>
      </c>
      <c r="F4" s="4">
        <f>D4*D4</f>
        <v>26730.000000000004</v>
      </c>
      <c r="G4" s="1">
        <f>D4</f>
        <v>163.49311912126456</v>
      </c>
      <c r="H4" s="1">
        <f>SQRT(26730-(G1*G1))</f>
        <v>163.4900608599801</v>
      </c>
      <c r="I4" s="1">
        <f>SQRT(26730-(H1*H1))</f>
        <v>163.4808857328587</v>
      </c>
      <c r="J4" s="1">
        <f>SQRT(26730-(I1*I1))</f>
        <v>163.46559270990332</v>
      </c>
      <c r="K4" s="1">
        <f>SQRT(26730-(J1*J1))</f>
        <v>163.44418007380992</v>
      </c>
      <c r="L4" s="1">
        <f>SQRT(26730-(K1*K1))</f>
        <v>163.41664541900252</v>
      </c>
      <c r="M4" s="1">
        <f>SQRT(26730-(L1*L1))</f>
        <v>163.38298565028123</v>
      </c>
      <c r="N4" s="1">
        <f>SQRT(26730-(M1*M1))</f>
        <v>163.3431969810803</v>
      </c>
      <c r="O4" s="1">
        <f>SQRT(26730-(N1*N1))</f>
        <v>163.29727493133498</v>
      </c>
      <c r="P4" s="1">
        <f>SQRT(26730-(O1*O1))</f>
        <v>163.24521432495348</v>
      </c>
      <c r="Q4" s="1">
        <f>SQRT(26730-(P1*P1))</f>
        <v>163.18700928689145</v>
      </c>
      <c r="R4" s="1">
        <f>SQRT(26730-(Q1*Q1))</f>
        <v>163.12265323982442</v>
      </c>
      <c r="S4" s="1">
        <f>SQRT(26730-(R1*R1))</f>
        <v>163.0521389004143</v>
      </c>
      <c r="T4" s="1">
        <f>SQRT(26730-(S1*S1))</f>
        <v>162.97545827516484</v>
      </c>
      <c r="U4" s="1">
        <f>SQRT(26730-(T1*T1))</f>
        <v>162.89260265586034</v>
      </c>
      <c r="V4" s="1">
        <f>SQRT(26730-(U1*U1))</f>
        <v>162.80356261458164</v>
      </c>
      <c r="W4" s="1">
        <f>SQRT(26730-(V1*V1))</f>
        <v>162.7083279982927</v>
      </c>
      <c r="X4" s="1">
        <f>SQRT(26730-(W1*W1))</f>
        <v>162.60688792299052</v>
      </c>
      <c r="Y4" s="1">
        <f>SQRT(26730-(X1*X1))</f>
        <v>162.4992307674101</v>
      </c>
      <c r="Z4" s="1">
        <f>SQRT(26730-(Y1*Y1))</f>
        <v>162.3853441662763</v>
      </c>
      <c r="AA4" s="1">
        <f>SQRT(26730-(Z1*Z1))</f>
        <v>162.265215003093</v>
      </c>
      <c r="AB4" s="1">
        <f>SQRT(26730-(AA1*AA1))</f>
        <v>162.13882940245992</v>
      </c>
      <c r="AC4" s="1">
        <f>SQRT(26730-(AB1*AB1))</f>
        <v>162.00617272190587</v>
      </c>
      <c r="AD4" s="1">
        <f>SQRT(26730-(AC1*AC1))</f>
        <v>161.8672295432278</v>
      </c>
      <c r="AE4" s="1">
        <f>SQRT(26730-(AD1*AD1))</f>
        <v>161.72198366332265</v>
      </c>
      <c r="AF4" s="1">
        <f>SQRT(26730-(AE1*AE1))</f>
        <v>161.5704180844996</v>
      </c>
      <c r="AG4" s="1">
        <f>SQRT(26730-(AF1*AF1))</f>
        <v>161.41251500425858</v>
      </c>
      <c r="AH4" s="1">
        <f>SQRT(26730-(AG1*AG1))</f>
        <v>161.24825580452026</v>
      </c>
      <c r="AI4" s="1">
        <f>SQRT(26730-(AH1*AH1))</f>
        <v>161.07762104029226</v>
      </c>
      <c r="AJ4" s="1">
        <f>SQRT(26730-(AI1*AI1))</f>
        <v>160.90059042775448</v>
      </c>
      <c r="AK4" s="1">
        <f>SQRT(26730-(AJ1*AJ1))</f>
        <v>160.7171428317465</v>
      </c>
      <c r="AL4" s="1">
        <f>SQRT(26730-(AK1*AK1))</f>
        <v>160.52725625263767</v>
      </c>
      <c r="AM4" s="1">
        <f>SQRT(26730-(AL1*AL1))</f>
        <v>160.3309078125612</v>
      </c>
      <c r="AN4" s="1">
        <f>SQRT(26730-(AM1*AM1))</f>
        <v>160.1280737409902</v>
      </c>
      <c r="AO4" s="1">
        <f>SQRT(26730-(AN1*AN1))</f>
        <v>159.91872935963443</v>
      </c>
      <c r="AP4" s="1">
        <f>SQRT(26730-(AO1*AO1))</f>
        <v>159.70284906663375</v>
      </c>
      <c r="AQ4" s="1">
        <f>SQRT(26730-(AP1*AP1))</f>
        <v>159.48040632002414</v>
      </c>
      <c r="AR4" s="1">
        <f>SQRT(26730-(AQ1*AQ1))</f>
        <v>159.2513736204495</v>
      </c>
      <c r="AS4" s="1">
        <f>SQRT(26730-(AR1*AR1))</f>
        <v>159.01572249309186</v>
      </c>
      <c r="AT4" s="1">
        <f>SQRT(26730-(AS1*AS1))</f>
        <v>158.7734234687909</v>
      </c>
      <c r="AU4" s="1">
        <f>SQRT(26730-(AT1*AT1))</f>
        <v>158.52444606432158</v>
      </c>
      <c r="AV4" s="1">
        <f>SQRT(26730-(AU1*AU1))</f>
        <v>158.26875876179733</v>
      </c>
      <c r="AW4" s="1">
        <f>SQRT(26730-(AV1*AV1))</f>
        <v>158.0063289871643</v>
      </c>
      <c r="AX4" s="1">
        <f>SQRT(26730-(AW1*AW1))</f>
        <v>157.73712308775</v>
      </c>
      <c r="AY4" s="1">
        <f>SQRT(26730-(AX1*AX1))</f>
        <v>157.4611063088279</v>
      </c>
      <c r="AZ4" s="1">
        <f>SQRT(26730-(AY1*AY1))</f>
        <v>157.17824276915684</v>
      </c>
      <c r="BA4" s="1">
        <f>SQRT(26730-(AZ1*AZ1))</f>
        <v>156.8884954354525</v>
      </c>
      <c r="BB4" s="1">
        <f>SQRT(26730-(BA1*BA1))</f>
        <v>156.59182609574486</v>
      </c>
      <c r="BC4" s="1">
        <f>SQRT(26730-(BB1*BB1))</f>
        <v>156.28819533157326</v>
      </c>
      <c r="BD4" s="1">
        <f>SQRT(26730-(BC1*BC1))</f>
        <v>155.97756248896826</v>
      </c>
      <c r="BE4" s="1">
        <f>SQRT(26730-(BD1*BD1))</f>
        <v>155.65988564816564</v>
      </c>
      <c r="BF4" s="1">
        <f>SQRT(26730-(BE1*BE1))</f>
        <v>155.3351215919954</v>
      </c>
      <c r="BG4" s="1">
        <f>SQRT(26730-(BF1*BF1))</f>
        <v>155.00322577288512</v>
      </c>
      <c r="BH4" s="1">
        <f>SQRT(26730-(BG1*BG1))</f>
        <v>154.6641522784126</v>
      </c>
      <c r="BI4" s="1">
        <f>SQRT(26730-(BH1*BH1))</f>
        <v>154.31785379534023</v>
      </c>
      <c r="BJ4" s="1">
        <f>SQRT(26730-(BI1*BI1))</f>
        <v>153.96428157205813</v>
      </c>
      <c r="BK4" s="1">
        <f>SQRT(26730-(BJ1*BJ1))</f>
        <v>153.6033853793594</v>
      </c>
      <c r="BL4" s="1">
        <f>SQRT(26730-(BK1*BK1))</f>
        <v>153.2351134694656</v>
      </c>
      <c r="BM4" s="1">
        <f>SQRT(26730-(BL1*BL1))</f>
        <v>152.85941253321627</v>
      </c>
      <c r="BN4" s="1">
        <f>SQRT(26730-(BM1*BM1))</f>
        <v>152.47622765532992</v>
      </c>
      <c r="BO4" s="1">
        <f>SQRT(26730-(BN1*BN1))</f>
        <v>152.0855022676389</v>
      </c>
      <c r="BP4" s="1">
        <f>SQRT(26730-(BO1*BO1))</f>
        <v>151.68717810019407</v>
      </c>
      <c r="BQ4" s="1">
        <f>SQRT(26730-(BP1*BP1))</f>
        <v>151.28119513012845</v>
      </c>
      <c r="BR4" s="1">
        <f>SQRT(26730-(BQ1*BQ1))</f>
        <v>150.86749152816188</v>
      </c>
      <c r="BS4" s="1">
        <f>SQRT(26730-(BR1*BR1))</f>
        <v>150.4460036026215</v>
      </c>
      <c r="BT4" s="1">
        <f>SQRT(26730-(BS1*BS1))</f>
        <v>150.01666574084362</v>
      </c>
      <c r="BU4" s="1">
        <f>SQRT(26730-(BT1*BT1))</f>
        <v>149.57941034781493</v>
      </c>
      <c r="BV4" s="1">
        <f>SQRT(26730-(BU1*BU1))</f>
        <v>149.13416778190035</v>
      </c>
      <c r="BW4" s="1">
        <f>SQRT(26730-(BV1*BV1))</f>
        <v>148.68086628749512</v>
      </c>
      <c r="BX4" s="1">
        <f>SQRT(26730-(BW1*BW1))</f>
        <v>148.2194319244275</v>
      </c>
      <c r="BY4" s="1">
        <f>SQRT(26730-(BX1*BX1))</f>
        <v>147.74978849392645</v>
      </c>
      <c r="BZ4" s="1">
        <f>SQRT(26730-(BY1*BY1))</f>
        <v>147.27185746095552</v>
      </c>
      <c r="CA4" s="1">
        <f>SQRT(26730-(BZ1*BZ1))</f>
        <v>146.78555787270082</v>
      </c>
      <c r="CB4" s="1">
        <f>SQRT(26730-(CA1*CA1))</f>
        <v>146.2908062729849</v>
      </c>
      <c r="CC4" s="1">
        <f>SQRT(26730-(CB1*CB1))</f>
        <v>145.78751661236294</v>
      </c>
      <c r="CD4" s="1">
        <f>SQRT(26730-(CC1*CC1))</f>
        <v>145.275600153639</v>
      </c>
      <c r="CE4" s="1">
        <f>SQRT(26730-(CD1*CD1))</f>
        <v>144.75496537252184</v>
      </c>
      <c r="CF4" s="1">
        <f>SQRT(26730-(CE1*CE1))</f>
        <v>144.2255178531178</v>
      </c>
      <c r="CG4" s="1">
        <f>SQRT(26730-(CF1*CF1))</f>
        <v>143.68716017793656</v>
      </c>
      <c r="CH4" s="1">
        <f>SQRT(26730-(CG1*CG1))</f>
        <v>143.13979181206042</v>
      </c>
      <c r="CI4" s="1">
        <f>SQRT(26730-(CH1*CH1))</f>
        <v>142.5833089811006</v>
      </c>
      <c r="CJ4" s="1">
        <f>SQRT(26730-(CI1*CI1))</f>
        <v>142.0176045425355</v>
      </c>
      <c r="CK4" s="1">
        <f>SQRT(26730-(CJ1*CJ1))</f>
        <v>141.44256784999345</v>
      </c>
      <c r="CL4" s="1">
        <f>SQRT(26730-(CK1*CK1))</f>
        <v>140.85808461000738</v>
      </c>
      <c r="CM4" s="1">
        <f>SQRT(26730-(CL1*CL1))</f>
        <v>140.2640367307315</v>
      </c>
      <c r="CN4" s="1">
        <f>SQRT(26730-(CM1*CM1))</f>
        <v>139.66030216206752</v>
      </c>
      <c r="CO4" s="1">
        <f>SQRT(26730-(CN1*CN1))</f>
        <v>139.04675472660267</v>
      </c>
      <c r="CP4" s="1">
        <f>SQRT(26730-(CO1*CO1))</f>
        <v>138.42326394071193</v>
      </c>
      <c r="CQ4" s="1">
        <f>SQRT(26730-(CP1*CP1))</f>
        <v>137.78969482512107</v>
      </c>
      <c r="CR4" s="1">
        <f>SQRT(26730-(CQ1*CQ1))</f>
        <v>137.1459077041674</v>
      </c>
      <c r="CS4" s="1">
        <f>SQRT(26730-(CR1*CR1))</f>
        <v>136.49175799292792</v>
      </c>
      <c r="CT4" s="1">
        <f>SQRT(26730-(CS1*CS1))</f>
        <v>135.827095971312</v>
      </c>
      <c r="CU4" s="1">
        <f>SQRT(26730-(CT1*CT1))</f>
        <v>135.15176654413364</v>
      </c>
      <c r="CV4" s="1">
        <f>SQRT(26730-(CU1*CU1))</f>
        <v>134.46560898608982</v>
      </c>
      <c r="CW4" s="1">
        <f>SQRT(26730-(CV1*CV1))</f>
        <v>133.7684566704722</v>
      </c>
      <c r="CX4" s="1">
        <f>SQRT(26730-(CW1*CW1))</f>
        <v>133.06013678032951</v>
      </c>
      <c r="CY4" s="1">
        <f>SQRT(26730-(CX1*CX1))</f>
        <v>132.34047000067667</v>
      </c>
      <c r="CZ4" s="1">
        <f>SQRT(26730-(CY1*CY1))</f>
        <v>131.60927019021113</v>
      </c>
      <c r="DA4" s="1">
        <f>SQRT(26730-(CZ1*CZ1))</f>
        <v>130.866344030847</v>
      </c>
      <c r="DB4" s="1">
        <f>SQRT(26730-(DA1*DA1))</f>
        <v>130.11149065320865</v>
      </c>
      <c r="DC4" s="1">
        <f>SQRT(26730-(DB1*DB1))</f>
        <v>129.34450123604017</v>
      </c>
      <c r="DD4" s="1">
        <f>SQRT(26730-(DC1*DC1))</f>
        <v>128.56515857727553</v>
      </c>
      <c r="DE4" s="1">
        <f>SQRT(26730-(DD1*DD1))</f>
        <v>127.77323663428112</v>
      </c>
      <c r="DF4" s="1">
        <f>SQRT(26730-(DE1*DE1))</f>
        <v>126.96850003051938</v>
      </c>
      <c r="DG4" s="1">
        <f>SQRT(26730-(DF1*DF1))</f>
        <v>126.15070352558483</v>
      </c>
      <c r="DH4" s="1">
        <f>SQRT(26730-(DG1*DG1))</f>
        <v>125.31959144523253</v>
      </c>
      <c r="DI4" s="1">
        <f>SQRT(26730-(DH1*DH1))</f>
        <v>124.47489706764172</v>
      </c>
      <c r="DJ4" s="1">
        <f>SQRT(26730-(DI1*DI1))</f>
        <v>123.61634196173254</v>
      </c>
      <c r="DK4" s="1">
        <f>SQRT(26730-(DJ1*DJ1))</f>
        <v>122.74363527287271</v>
      </c>
      <c r="DL4" s="1">
        <f>SQRT(26730-(DK1*DK1))</f>
        <v>121.85647295076286</v>
      </c>
      <c r="DM4" s="1">
        <f>SQRT(26730-(DL1*DL1))</f>
        <v>120.95453691366852</v>
      </c>
      <c r="DN4" s="1">
        <f>SQRT(26730-(DM1*DM1))</f>
        <v>120.03749414245534</v>
      </c>
      <c r="DO4" s="1">
        <f>SQRT(26730-(DN1*DN1))</f>
        <v>119.10499569707393</v>
      </c>
      <c r="DP4" s="1">
        <f>SQRT(26730-(DO1*DO1))</f>
        <v>118.15667564721005</v>
      </c>
      <c r="DQ4" s="1">
        <f>SQRT(26730-(DP1*DP1))</f>
        <v>117.19214990774766</v>
      </c>
      <c r="DR4" s="1">
        <f>SQRT(26730-(DQ1*DQ1))</f>
        <v>116.21101496846157</v>
      </c>
    </row>
    <row r="5" spans="1:122" ht="12.75">
      <c r="A5" s="3">
        <f>D5/1.41421356</f>
        <v>115.59844309006533</v>
      </c>
      <c r="B5" s="3">
        <v>116</v>
      </c>
      <c r="C5" s="4">
        <v>2.5</v>
      </c>
      <c r="D5" s="4">
        <f>SQRT((163.5*163.5)-(C5*C5))</f>
        <v>163.4808857328587</v>
      </c>
      <c r="E5" s="4">
        <v>164</v>
      </c>
      <c r="F5" s="4">
        <f>D5*D5</f>
        <v>26726</v>
      </c>
      <c r="G5" s="1">
        <f>D5</f>
        <v>163.4808857328587</v>
      </c>
      <c r="H5" s="1">
        <f>SQRT(26726-(G1*G1))</f>
        <v>163.47782724271815</v>
      </c>
      <c r="I5" s="1">
        <f>SQRT(26726-(H1*H1))</f>
        <v>163.46865142895135</v>
      </c>
      <c r="J5" s="1">
        <f>SQRT(26726-(I1*I1))</f>
        <v>163.45335726133007</v>
      </c>
      <c r="K5" s="1">
        <f>SQRT(26726-(J1*J1))</f>
        <v>163.43194302216443</v>
      </c>
      <c r="L5" s="1">
        <f>SQRT(26726-(K1*K1))</f>
        <v>163.40440630533806</v>
      </c>
      <c r="M5" s="1">
        <f>SQRT(26726-(L1*L1))</f>
        <v>163.37074401495514</v>
      </c>
      <c r="N5" s="1">
        <f>SQRT(26726-(M1*M1))</f>
        <v>163.33095236359824</v>
      </c>
      <c r="O5" s="1">
        <f>SQRT(26726-(N1*N1))</f>
        <v>163.28502687019406</v>
      </c>
      <c r="P5" s="1">
        <f>SQRT(26726-(O1*O1))</f>
        <v>163.23296235748464</v>
      </c>
      <c r="Q5" s="1">
        <f>SQRT(26726-(P1*P1))</f>
        <v>163.17475294910057</v>
      </c>
      <c r="R5" s="1">
        <f>SQRT(26726-(Q1*Q1))</f>
        <v>163.11039206623224</v>
      </c>
      <c r="S5" s="1">
        <f>SQRT(26726-(R1*R1))</f>
        <v>163.03987242389513</v>
      </c>
      <c r="T5" s="1">
        <f>SQRT(26726-(S1*S1))</f>
        <v>162.96318602678338</v>
      </c>
      <c r="U5" s="1">
        <f>SQRT(26726-(T1*T1))</f>
        <v>162.8803241647069</v>
      </c>
      <c r="V5" s="1">
        <f>SQRT(26726-(U1*U1))</f>
        <v>162.7912774076056</v>
      </c>
      <c r="W5" s="1">
        <f>SQRT(26726-(V1*V1))</f>
        <v>162.6960356001338</v>
      </c>
      <c r="X5" s="1">
        <f>SQRT(26726-(W1*W1))</f>
        <v>162.5945878558078</v>
      </c>
      <c r="Y5" s="1">
        <f>SQRT(26726-(X1*X1))</f>
        <v>162.48692255070867</v>
      </c>
      <c r="Z5" s="1">
        <f>SQRT(26726-(Y1*Y1))</f>
        <v>162.3730273167314</v>
      </c>
      <c r="AA5" s="1">
        <f>SQRT(26726-(Z1*Z1))</f>
        <v>162.2528890343713</v>
      </c>
      <c r="AB5" s="1">
        <f>SQRT(26726-(AA1*AA1))</f>
        <v>162.12649382503773</v>
      </c>
      <c r="AC5" s="1">
        <f>SQRT(26726-(AB1*AB1))</f>
        <v>161.99382704288456</v>
      </c>
      <c r="AD5" s="1">
        <f>SQRT(26726-(AC1*AC1))</f>
        <v>161.85487326614543</v>
      </c>
      <c r="AE5" s="1">
        <f>SQRT(26726-(AD1*AD1))</f>
        <v>161.7096162879623</v>
      </c>
      <c r="AF5" s="1">
        <f>SQRT(26726-(AE1*AE1))</f>
        <v>161.5580391066938</v>
      </c>
      <c r="AG5" s="1">
        <f>SQRT(26726-(AF1*AF1))</f>
        <v>161.40012391568973</v>
      </c>
      <c r="AH5" s="1">
        <f>SQRT(26726-(AG1*AG1))</f>
        <v>161.23585209251695</v>
      </c>
      <c r="AI5" s="1">
        <f>SQRT(26726-(AH1*AH1))</f>
        <v>161.06520418762085</v>
      </c>
      <c r="AJ5" s="1">
        <f>SQRT(26726-(AI1*AI1))</f>
        <v>160.88815991240622</v>
      </c>
      <c r="AK5" s="1">
        <f>SQRT(26726-(AJ1*AJ1))</f>
        <v>160.70469812671936</v>
      </c>
      <c r="AL5" s="1">
        <f>SQRT(26726-(AK1*AK1))</f>
        <v>160.51479682571323</v>
      </c>
      <c r="AM5" s="1">
        <f>SQRT(26726-(AL1*AL1))</f>
        <v>160.3184331260757</v>
      </c>
      <c r="AN5" s="1">
        <f>SQRT(26726-(AM1*AM1))</f>
        <v>160.11558325159984</v>
      </c>
      <c r="AO5" s="1">
        <f>SQRT(26726-(AN1*AN1))</f>
        <v>159.90622251807463</v>
      </c>
      <c r="AP5" s="1">
        <f>SQRT(26726-(AO1*AO1))</f>
        <v>159.6903253174719</v>
      </c>
      <c r="AQ5" s="1">
        <f>SQRT(26726-(AP1*AP1))</f>
        <v>159.4678651014053</v>
      </c>
      <c r="AR5" s="1">
        <f>SQRT(26726-(AQ1*AQ1))</f>
        <v>159.2388143638353</v>
      </c>
      <c r="AS5" s="1">
        <f>SQRT(26726-(AR1*AR1))</f>
        <v>159.00314462299164</v>
      </c>
      <c r="AT5" s="1">
        <f>SQRT(26726-(AS1*AS1))</f>
        <v>158.76082640248507</v>
      </c>
      <c r="AU5" s="1">
        <f>SQRT(26726-(AT1*AT1))</f>
        <v>158.5118292115765</v>
      </c>
      <c r="AV5" s="1">
        <f>SQRT(26726-(AU1*AU1))</f>
        <v>158.25612152457168</v>
      </c>
      <c r="AW5" s="1">
        <f>SQRT(26726-(AV1*AV1))</f>
        <v>157.99367075930604</v>
      </c>
      <c r="AX5" s="1">
        <f>SQRT(26726-(AW1*AW1))</f>
        <v>157.7244432546839</v>
      </c>
      <c r="AY5" s="1">
        <f>SQRT(26726-(AX1*AX1))</f>
        <v>157.44840424723267</v>
      </c>
      <c r="AZ5" s="1">
        <f>SQRT(26726-(AY1*AY1))</f>
        <v>157.16551784663199</v>
      </c>
      <c r="BA5" s="1">
        <f>SQRT(26726-(AZ1*AZ1))</f>
        <v>156.87574701017363</v>
      </c>
      <c r="BB5" s="1">
        <f>SQRT(26726-(BA1*BA1))</f>
        <v>156.5790535161073</v>
      </c>
      <c r="BC5" s="1">
        <f>SQRT(26726-(BB1*BB1))</f>
        <v>156.27539793582355</v>
      </c>
      <c r="BD5" s="1">
        <f>SQRT(26726-(BC1*BC1))</f>
        <v>155.96473960482223</v>
      </c>
      <c r="BE5" s="1">
        <f>SQRT(26726-(BD1*BD1))</f>
        <v>155.64703659241314</v>
      </c>
      <c r="BF5" s="1">
        <f>SQRT(26726-(BE1*BE1))</f>
        <v>155.32224567009067</v>
      </c>
      <c r="BG5" s="1">
        <f>SQRT(26726-(BF1*BF1))</f>
        <v>154.99032227852163</v>
      </c>
      <c r="BH5" s="1">
        <f>SQRT(26726-(BG1*BG1))</f>
        <v>154.65122049308243</v>
      </c>
      <c r="BI5" s="1">
        <f>SQRT(26726-(BH1*BH1))</f>
        <v>154.30489298787643</v>
      </c>
      <c r="BJ5" s="1">
        <f>SQRT(26726-(BI1*BI1))</f>
        <v>153.95129099815955</v>
      </c>
      <c r="BK5" s="1">
        <f>SQRT(26726-(BJ1*BJ1))</f>
        <v>153.59036428109675</v>
      </c>
      <c r="BL5" s="1">
        <f>SQRT(26726-(BK1*BK1))</f>
        <v>153.22206107476822</v>
      </c>
      <c r="BM5" s="1">
        <f>SQRT(26726-(BL1*BL1))</f>
        <v>152.84632805533798</v>
      </c>
      <c r="BN5" s="1">
        <f>SQRT(26726-(BM1*BM1))</f>
        <v>152.46311029229332</v>
      </c>
      <c r="BO5" s="1">
        <f>SQRT(26726-(BN1*BN1))</f>
        <v>152.07235120165663</v>
      </c>
      <c r="BP5" s="1">
        <f>SQRT(26726-(BO1*BO1))</f>
        <v>151.67399249706588</v>
      </c>
      <c r="BQ5" s="1">
        <f>SQRT(26726-(BP1*BP1))</f>
        <v>151.2679741386127</v>
      </c>
      <c r="BR5" s="1">
        <f>SQRT(26726-(BQ1*BQ1))</f>
        <v>150.8542342793201</v>
      </c>
      <c r="BS5" s="1">
        <f>SQRT(26726-(BR1*BR1))</f>
        <v>150.43270920913443</v>
      </c>
      <c r="BT5" s="1">
        <f>SQRT(26726-(BS1*BS1))</f>
        <v>150.00333329629711</v>
      </c>
      <c r="BU5" s="1">
        <f>SQRT(26726-(BT1*BT1))</f>
        <v>149.56603892595405</v>
      </c>
      <c r="BV5" s="1">
        <f>SQRT(26726-(BU1*BU1))</f>
        <v>149.12075643584967</v>
      </c>
      <c r="BW5" s="1">
        <f>SQRT(26726-(BV1*BV1))</f>
        <v>148.6674140489435</v>
      </c>
      <c r="BX5" s="1">
        <f>SQRT(26726-(BW1*BW1))</f>
        <v>148.20593780277497</v>
      </c>
      <c r="BY5" s="1">
        <f>SQRT(26726-(BX1*BX1))</f>
        <v>147.7362514753911</v>
      </c>
      <c r="BZ5" s="1">
        <f>SQRT(26726-(BY1*BY1))</f>
        <v>147.2582765076381</v>
      </c>
      <c r="CA5" s="1">
        <f>SQRT(26726-(BZ1*BZ1))</f>
        <v>146.77193192160414</v>
      </c>
      <c r="CB5" s="1">
        <f>SQRT(26726-(CA1*CA1))</f>
        <v>146.27713423498562</v>
      </c>
      <c r="CC5" s="1">
        <f>SQRT(26726-(CB1*CB1))</f>
        <v>145.7737973711325</v>
      </c>
      <c r="CD5" s="1">
        <f>SQRT(26726-(CC1*CC1))</f>
        <v>145.2618325645109</v>
      </c>
      <c r="CE5" s="1">
        <f>SQRT(26726-(CD1*CD1))</f>
        <v>144.74114826130128</v>
      </c>
      <c r="CF5" s="1">
        <f>SQRT(26726-(CE1*CE1))</f>
        <v>144.21165001483064</v>
      </c>
      <c r="CG5" s="1">
        <f>SQRT(26726-(CF1*CF1))</f>
        <v>143.67324037551322</v>
      </c>
      <c r="CH5" s="1">
        <f>SQRT(26726-(CG1*CG1))</f>
        <v>143.1258187749506</v>
      </c>
      <c r="CI5" s="1">
        <f>SQRT(26726-(CH1*CH1))</f>
        <v>142.56928140381433</v>
      </c>
      <c r="CJ5" s="1">
        <f>SQRT(26726-(CI1*CI1))</f>
        <v>142.00352108310554</v>
      </c>
      <c r="CK5" s="1">
        <f>SQRT(26726-(CJ1*CJ1))</f>
        <v>141.42842712835352</v>
      </c>
      <c r="CL5" s="1">
        <f>SQRT(26726-(CK1*CK1))</f>
        <v>140.8438852062808</v>
      </c>
      <c r="CM5" s="1">
        <f>SQRT(26726-(CL1*CL1))</f>
        <v>140.24977718342373</v>
      </c>
      <c r="CN5" s="1">
        <f>SQRT(26726-(CM1*CM1))</f>
        <v>139.64598096615597</v>
      </c>
      <c r="CO5" s="1">
        <f>SQRT(26726-(CN1*CN1))</f>
        <v>139.0323703315167</v>
      </c>
      <c r="CP5" s="1">
        <f>SQRT(26726-(CO1*CO1))</f>
        <v>138.4088147481944</v>
      </c>
      <c r="CQ5" s="1">
        <f>SQRT(26726-(CP1*CP1))</f>
        <v>137.77517918696387</v>
      </c>
      <c r="CR5" s="1">
        <f>SQRT(26726-(CQ1*CQ1))</f>
        <v>137.13132391981054</v>
      </c>
      <c r="CS5" s="1">
        <f>SQRT(26726-(CR1*CR1))</f>
        <v>136.47710430691296</v>
      </c>
      <c r="CT5" s="1">
        <f>SQRT(26726-(CS1*CS1))</f>
        <v>135.812370570578</v>
      </c>
      <c r="CU5" s="1">
        <f>SQRT(26726-(CT1*CT1))</f>
        <v>135.13696755514385</v>
      </c>
      <c r="CV5" s="1">
        <f>SQRT(26726-(CU1*CU1))</f>
        <v>134.45073447177595</v>
      </c>
      <c r="CW5" s="1">
        <f>SQRT(26726-(CV1*CV1))</f>
        <v>133.75350462698165</v>
      </c>
      <c r="CX5" s="1">
        <f>SQRT(26726-(CW1*CW1))</f>
        <v>133.04510513355987</v>
      </c>
      <c r="CY5" s="1">
        <f>SQRT(26726-(CX1*CX1))</f>
        <v>132.32535660258014</v>
      </c>
      <c r="CZ5" s="1">
        <f>SQRT(26726-(CY1*CY1))</f>
        <v>131.59407281484982</v>
      </c>
      <c r="DA5" s="1">
        <f>SQRT(26726-(CZ1*CZ1))</f>
        <v>130.85106037017812</v>
      </c>
      <c r="DB5" s="1">
        <f>SQRT(26726-(DA1*DA1))</f>
        <v>130.09611831257686</v>
      </c>
      <c r="DC5" s="1">
        <f>SQRT(26726-(DB1*DB1))</f>
        <v>129.3290377293514</v>
      </c>
      <c r="DD5" s="1">
        <f>SQRT(26726-(DC1*DC1))</f>
        <v>128.5496013218244</v>
      </c>
      <c r="DE5" s="1">
        <f>SQRT(26726-(DD1*DD1))</f>
        <v>127.75758294520134</v>
      </c>
      <c r="DF5" s="1">
        <f>SQRT(26726-(DE1*DE1))</f>
        <v>126.95274711482222</v>
      </c>
      <c r="DG5" s="1">
        <f>SQRT(26726-(DF1*DF1))</f>
        <v>126.13484847574837</v>
      </c>
      <c r="DH5" s="1">
        <f>SQRT(26726-(DG1*DG1))</f>
        <v>125.3036312322991</v>
      </c>
      <c r="DI5" s="1">
        <f>SQRT(26726-(DH1*DH1))</f>
        <v>124.45882853377658</v>
      </c>
      <c r="DJ5" s="1">
        <f>SQRT(26726-(DI1*DI1))</f>
        <v>123.60016181219181</v>
      </c>
      <c r="DK5" s="1">
        <f>SQRT(26726-(DJ1*DJ1))</f>
        <v>122.72734006732159</v>
      </c>
      <c r="DL5" s="1">
        <f>SQRT(26726-(DK1*DK1))</f>
        <v>121.8400590938793</v>
      </c>
      <c r="DM5" s="1">
        <f>SQRT(26726-(DL1*DL1))</f>
        <v>120.93800064495858</v>
      </c>
      <c r="DN5" s="1">
        <f>SQRT(26726-(DM1*DM1))</f>
        <v>120.02083152519816</v>
      </c>
      <c r="DO5" s="1">
        <f>SQRT(26726-(DN1*DN1))</f>
        <v>119.08820260630354</v>
      </c>
      <c r="DP5" s="1">
        <f>SQRT(26726-(DO1*DO1))</f>
        <v>118.1397477566293</v>
      </c>
      <c r="DQ5" s="1">
        <f>SQRT(26726-(DP1*DP1))</f>
        <v>117.17508267545622</v>
      </c>
      <c r="DR5" s="1">
        <f>SQRT(26726-(DQ1*DQ1))</f>
        <v>116.19380362136356</v>
      </c>
    </row>
    <row r="6" spans="1:122" ht="12.75">
      <c r="A6" s="3">
        <f>D6/1.41421356</f>
        <v>115.58546640835517</v>
      </c>
      <c r="B6" s="3">
        <v>116</v>
      </c>
      <c r="C6" s="4">
        <v>3.5</v>
      </c>
      <c r="D6" s="4">
        <f>SQRT((163.5*163.5)-(C6*C6))</f>
        <v>163.4625339336204</v>
      </c>
      <c r="E6" s="4">
        <v>164</v>
      </c>
      <c r="F6" s="4">
        <f>D6*D6</f>
        <v>26720</v>
      </c>
      <c r="G6" s="1">
        <f>D6</f>
        <v>163.4625339336204</v>
      </c>
      <c r="H6" s="1">
        <f>SQRT(26720-(G1*G1))</f>
        <v>163.45947510009935</v>
      </c>
      <c r="I6" s="1">
        <f>SQRT(26720-(H1*H1))</f>
        <v>163.45029825607537</v>
      </c>
      <c r="J6" s="1">
        <f>SQRT(26720-(I1*I1))</f>
        <v>163.43500237097317</v>
      </c>
      <c r="K6" s="1">
        <f>SQRT(26720-(J1*J1))</f>
        <v>163.41358572652396</v>
      </c>
      <c r="L6" s="1">
        <f>SQRT(26720-(K1*K1))</f>
        <v>163.38604591580028</v>
      </c>
      <c r="M6" s="1">
        <f>SQRT(26720-(L1*L1))</f>
        <v>163.3523798418621</v>
      </c>
      <c r="N6" s="1">
        <f>SQRT(26720-(M1*M1))</f>
        <v>163.31258371601376</v>
      </c>
      <c r="O6" s="1">
        <f>SQRT(26720-(N1*N1))</f>
        <v>163.2666530556684</v>
      </c>
      <c r="P6" s="1">
        <f>SQRT(26720-(O1*O1))</f>
        <v>163.214582681818</v>
      </c>
      <c r="Q6" s="1">
        <f>SQRT(26720-(P1*P1))</f>
        <v>163.15636671610457</v>
      </c>
      <c r="R6" s="1">
        <f>SQRT(26720-(Q1*Q1))</f>
        <v>163.09199857749</v>
      </c>
      <c r="S6" s="1">
        <f>SQRT(26720-(R1*R1))</f>
        <v>163.02147097851866</v>
      </c>
      <c r="T6" s="1">
        <f>SQRT(26720-(S1*S1))</f>
        <v>162.94477592116908</v>
      </c>
      <c r="U6" s="1">
        <f>SQRT(26720-(T1*T1))</f>
        <v>162.8619046922883</v>
      </c>
      <c r="V6" s="1">
        <f>SQRT(26720-(U1*U1))</f>
        <v>162.77284785860326</v>
      </c>
      <c r="W6" s="1">
        <f>SQRT(26720-(V1*V1))</f>
        <v>162.67759526130203</v>
      </c>
      <c r="X6" s="1">
        <f>SQRT(26720-(W1*W1))</f>
        <v>162.57613601017832</v>
      </c>
      <c r="Y6" s="1">
        <f>SQRT(26720-(X1*X1))</f>
        <v>162.4684584773303</v>
      </c>
      <c r="Z6" s="1">
        <f>SQRT(26720-(Y1*Y1))</f>
        <v>162.35455029040608</v>
      </c>
      <c r="AA6" s="1">
        <f>SQRT(26720-(Z1*Z1))</f>
        <v>162.23439832538597</v>
      </c>
      <c r="AB6" s="1">
        <f>SQRT(26720-(AA1*AA1))</f>
        <v>162.10798869889172</v>
      </c>
      <c r="AC6" s="1">
        <f>SQRT(26720-(AB1*AB1))</f>
        <v>161.97530676001205</v>
      </c>
      <c r="AD6" s="1">
        <f>SQRT(26720-(AC1*AC1))</f>
        <v>161.8363370816332</v>
      </c>
      <c r="AE6" s="1">
        <f>SQRT(26720-(AD1*AD1))</f>
        <v>161.6910634512619</v>
      </c>
      <c r="AF6" s="1">
        <f>SQRT(26720-(AE1*AE1))</f>
        <v>161.53946886132812</v>
      </c>
      <c r="AG6" s="1">
        <f>SQRT(26720-(AF1*AF1))</f>
        <v>161.38153549895353</v>
      </c>
      <c r="AH6" s="1">
        <f>SQRT(26720-(AG1*AG1))</f>
        <v>161.21724473517094</v>
      </c>
      <c r="AI6" s="1">
        <f>SQRT(26720-(AH1*AH1))</f>
        <v>161.04657711357916</v>
      </c>
      <c r="AJ6" s="1">
        <f>SQRT(26720-(AI1*AI1))</f>
        <v>160.86951233841668</v>
      </c>
      <c r="AK6" s="1">
        <f>SQRT(26720-(AJ1*AJ1))</f>
        <v>160.68602926203636</v>
      </c>
      <c r="AL6" s="1">
        <f>SQRT(26720-(AK1*AK1))</f>
        <v>160.4961058717625</v>
      </c>
      <c r="AM6" s="1">
        <f>SQRT(26720-(AL1*AL1))</f>
        <v>160.29971927611103</v>
      </c>
      <c r="AN6" s="1">
        <f>SQRT(26720-(AM1*AM1))</f>
        <v>160.09684569035082</v>
      </c>
      <c r="AO6" s="1">
        <f>SQRT(26720-(AN1*AN1))</f>
        <v>159.88746042138513</v>
      </c>
      <c r="AP6" s="1">
        <f>SQRT(26720-(AO1*AO1))</f>
        <v>159.671537851929</v>
      </c>
      <c r="AQ6" s="1">
        <f>SQRT(26720-(AP1*AP1))</f>
        <v>159.449051423958</v>
      </c>
      <c r="AR6" s="1">
        <f>SQRT(26720-(AQ1*AQ1))</f>
        <v>159.21997362140215</v>
      </c>
      <c r="AS6" s="1">
        <f>SQRT(26720-(AR1*AR1))</f>
        <v>158.9842759520576</v>
      </c>
      <c r="AT6" s="1">
        <f>SQRT(26720-(AS1*AS1))</f>
        <v>158.741928928686</v>
      </c>
      <c r="AU6" s="1">
        <f>SQRT(26720-(AT1*AT1))</f>
        <v>158.4929020492716</v>
      </c>
      <c r="AV6" s="1">
        <f>SQRT(26720-(AU1*AU1))</f>
        <v>158.2371637764024</v>
      </c>
      <c r="AW6" s="1">
        <f>SQRT(26720-(AV1*AV1))</f>
        <v>157.97468151574162</v>
      </c>
      <c r="AX6" s="1">
        <f>SQRT(26720-(AW1*AW1))</f>
        <v>157.70542159355207</v>
      </c>
      <c r="AY6" s="1">
        <f>SQRT(26720-(AX1*AX1))</f>
        <v>157.42934923323543</v>
      </c>
      <c r="AZ6" s="1">
        <f>SQRT(26720-(AY1*AY1))</f>
        <v>157.14642853084507</v>
      </c>
      <c r="BA6" s="1">
        <f>SQRT(26720-(AZ1*AZ1))</f>
        <v>156.85662242952958</v>
      </c>
      <c r="BB6" s="1">
        <f>SQRT(26720-(BA1*BA1))</f>
        <v>156.55989269286053</v>
      </c>
      <c r="BC6" s="1">
        <f>SQRT(26720-(BB1*BB1))</f>
        <v>156.25619987699687</v>
      </c>
      <c r="BD6" s="1">
        <f>SQRT(26720-(BC1*BC1))</f>
        <v>155.94550330163418</v>
      </c>
      <c r="BE6" s="1">
        <f>SQRT(26720-(BD1*BD1))</f>
        <v>155.6277610196844</v>
      </c>
      <c r="BF6" s="1">
        <f>SQRT(26720-(BE1*BE1))</f>
        <v>155.30292978562898</v>
      </c>
      <c r="BG6" s="1">
        <f>SQRT(26720-(BF1*BF1))</f>
        <v>154.97096502248414</v>
      </c>
      <c r="BH6" s="1">
        <f>SQRT(26720-(BG1*BG1))</f>
        <v>154.631820787314</v>
      </c>
      <c r="BI6" s="1">
        <f>SQRT(26720-(BH1*BH1))</f>
        <v>154.28544973522293</v>
      </c>
      <c r="BJ6" s="1">
        <f>SQRT(26720-(BI1*BI1))</f>
        <v>153.93180308175437</v>
      </c>
      <c r="BK6" s="1">
        <f>SQRT(26720-(BJ1*BJ1))</f>
        <v>153.57083056361972</v>
      </c>
      <c r="BL6" s="1">
        <f>SQRT(26720-(BK1*BK1))</f>
        <v>153.20248039767503</v>
      </c>
      <c r="BM6" s="1">
        <f>SQRT(26720-(BL1*BL1))</f>
        <v>152.82669923805852</v>
      </c>
      <c r="BN6" s="1">
        <f>SQRT(26720-(BM1*BM1))</f>
        <v>152.44343213139751</v>
      </c>
      <c r="BO6" s="1">
        <f>SQRT(26720-(BN1*BN1))</f>
        <v>152.0526224699857</v>
      </c>
      <c r="BP6" s="1">
        <f>SQRT(26720-(BO1*BO1))</f>
        <v>151.65421194282735</v>
      </c>
      <c r="BQ6" s="1">
        <f>SQRT(26720-(BP1*BP1))</f>
        <v>151.24814048443704</v>
      </c>
      <c r="BR6" s="1">
        <f>SQRT(26720-(BQ1*BQ1))</f>
        <v>150.8343462212768</v>
      </c>
      <c r="BS6" s="1">
        <f>SQRT(26720-(BR1*BR1))</f>
        <v>150.41276541570534</v>
      </c>
      <c r="BT6" s="1">
        <f>SQRT(26720-(BS1*BS1))</f>
        <v>149.98333240730452</v>
      </c>
      <c r="BU6" s="1">
        <f>SQRT(26720-(BT1*BT1))</f>
        <v>149.54597955144098</v>
      </c>
      <c r="BV6" s="1">
        <f>SQRT(26720-(BU1*BU1))</f>
        <v>149.10063715490958</v>
      </c>
      <c r="BW6" s="1">
        <f>SQRT(26720-(BV1*BV1))</f>
        <v>148.64723340849636</v>
      </c>
      <c r="BX6" s="1">
        <f>SQRT(26720-(BW1*BW1))</f>
        <v>148.18569431628683</v>
      </c>
      <c r="BY6" s="1">
        <f>SQRT(26720-(BX1*BX1))</f>
        <v>147.71594362153328</v>
      </c>
      <c r="BZ6" s="1">
        <f>SQRT(26720-(BY1*BY1))</f>
        <v>147.23790272888297</v>
      </c>
      <c r="CA6" s="1">
        <f>SQRT(26720-(BZ1*BZ1))</f>
        <v>146.75149062275312</v>
      </c>
      <c r="CB6" s="1">
        <f>SQRT(26720-(CA1*CA1))</f>
        <v>146.2566237816257</v>
      </c>
      <c r="CC6" s="1">
        <f>SQRT(26720-(CB1*CB1))</f>
        <v>145.7532160880164</v>
      </c>
      <c r="CD6" s="1">
        <f>SQRT(26720-(CC1*CC1))</f>
        <v>145.24117873385632</v>
      </c>
      <c r="CE6" s="1">
        <f>SQRT(26720-(CD1*CD1))</f>
        <v>144.72042012100434</v>
      </c>
      <c r="CF6" s="1">
        <f>SQRT(26720-(CE1*CE1))</f>
        <v>144.19084575658746</v>
      </c>
      <c r="CG6" s="1">
        <f>SQRT(26720-(CF1*CF1))</f>
        <v>143.6523581428443</v>
      </c>
      <c r="CH6" s="1">
        <f>SQRT(26720-(CG1*CG1))</f>
        <v>143.10485666112103</v>
      </c>
      <c r="CI6" s="1">
        <f>SQRT(26720-(CH1*CH1))</f>
        <v>142.5482374496437</v>
      </c>
      <c r="CJ6" s="1">
        <f>SQRT(26720-(CI1*CI1))</f>
        <v>141.98239327465924</v>
      </c>
      <c r="CK6" s="1">
        <f>SQRT(26720-(CJ1*CJ1))</f>
        <v>141.40721339450826</v>
      </c>
      <c r="CL6" s="1">
        <f>SQRT(26720-(CK1*CK1))</f>
        <v>140.82258341615523</v>
      </c>
      <c r="CM6" s="1">
        <f>SQRT(26720-(CL1*CL1))</f>
        <v>140.22838514366484</v>
      </c>
      <c r="CN6" s="1">
        <f>SQRT(26720-(CM1*CM1))</f>
        <v>139.6244964180713</v>
      </c>
      <c r="CO6" s="1">
        <f>SQRT(26720-(CN1*CN1))</f>
        <v>139.01079094804115</v>
      </c>
      <c r="CP6" s="1">
        <f>SQRT(26720-(CO1*CO1))</f>
        <v>138.38713813068034</v>
      </c>
      <c r="CQ6" s="1">
        <f>SQRT(26720-(CP1*CP1))</f>
        <v>137.7534028617805</v>
      </c>
      <c r="CR6" s="1">
        <f>SQRT(26720-(CQ1*CQ1))</f>
        <v>137.1094453347398</v>
      </c>
      <c r="CS6" s="1">
        <f>SQRT(26720-(CR1*CR1))</f>
        <v>136.4551208273255</v>
      </c>
      <c r="CT6" s="1">
        <f>SQRT(26720-(CS1*CS1))</f>
        <v>135.79027947537335</v>
      </c>
      <c r="CU6" s="1">
        <f>SQRT(26720-(CT1*CT1))</f>
        <v>135.11476603243628</v>
      </c>
      <c r="CV6" s="1">
        <f>SQRT(26720-(CU1*CU1))</f>
        <v>134.42841961430625</v>
      </c>
      <c r="CW6" s="1">
        <f>SQRT(26720-(CV1*CV1))</f>
        <v>133.73107342723307</v>
      </c>
      <c r="CX6" s="1">
        <f>SQRT(26720-(CW1*CW1))</f>
        <v>133.0225544785545</v>
      </c>
      <c r="CY6" s="1">
        <f>SQRT(26720-(CX1*CX1))</f>
        <v>132.30268326832982</v>
      </c>
      <c r="CZ6" s="1">
        <f>SQRT(26720-(CY1*CY1))</f>
        <v>131.57127346043285</v>
      </c>
      <c r="DA6" s="1">
        <f>SQRT(26720-(CZ1*CZ1))</f>
        <v>130.82813153141032</v>
      </c>
      <c r="DB6" s="1">
        <f>SQRT(26720-(DA1*DA1))</f>
        <v>130.07305639524276</v>
      </c>
      <c r="DC6" s="1">
        <f>SQRT(26720-(DB1*DB1))</f>
        <v>129.3058390019569</v>
      </c>
      <c r="DD6" s="1">
        <f>SQRT(26720-(DC1*DC1))</f>
        <v>128.52626190782956</v>
      </c>
      <c r="DE6" s="1">
        <f>SQRT(26720-(DD1*DD1))</f>
        <v>127.73409881468612</v>
      </c>
      <c r="DF6" s="1">
        <f>SQRT(26720-(DE1*DE1))</f>
        <v>126.9291140755343</v>
      </c>
      <c r="DG6" s="1">
        <f>SQRT(26720-(DF1*DF1))</f>
        <v>126.11106216347557</v>
      </c>
      <c r="DH6" s="1">
        <f>SQRT(26720-(DG1*DG1))</f>
        <v>125.27968710050325</v>
      </c>
      <c r="DI6" s="1">
        <f>SQRT(26720-(DH1*DH1))</f>
        <v>124.43472184241824</v>
      </c>
      <c r="DJ6" s="1">
        <f>SQRT(26720-(DI1*DI1))</f>
        <v>123.57588761566716</v>
      </c>
      <c r="DK6" s="1">
        <f>SQRT(26720-(DJ1*DJ1))</f>
        <v>122.70289320142373</v>
      </c>
      <c r="DL6" s="1">
        <f>SQRT(26720-(DK1*DK1))</f>
        <v>121.81543416168577</v>
      </c>
      <c r="DM6" s="1">
        <f>SQRT(26720-(DL1*DL1))</f>
        <v>120.91319200153472</v>
      </c>
      <c r="DN6" s="1">
        <f>SQRT(26720-(DM1*DM1))</f>
        <v>119.99583326099285</v>
      </c>
      <c r="DO6" s="1">
        <f>SQRT(26720-(DN1*DN1))</f>
        <v>119.06300852909773</v>
      </c>
      <c r="DP6" s="1">
        <f>SQRT(26720-(DO1*DO1))</f>
        <v>118.11435137188029</v>
      </c>
      <c r="DQ6" s="1">
        <f>SQRT(26720-(DP1*DP1))</f>
        <v>117.14947716485976</v>
      </c>
      <c r="DR6" s="1">
        <f>SQRT(26720-(DQ1*DQ1))</f>
        <v>116.1679818194325</v>
      </c>
    </row>
    <row r="7" spans="1:122" ht="12.75">
      <c r="A7" s="3">
        <f>D7/1.41421356</f>
        <v>115.56816189947635</v>
      </c>
      <c r="B7" s="3">
        <v>116</v>
      </c>
      <c r="C7" s="4">
        <v>4.5</v>
      </c>
      <c r="D7" s="4">
        <f>SQRT((163.5*163.5)-(C7*C7))</f>
        <v>163.43806166251483</v>
      </c>
      <c r="E7" s="4">
        <v>164</v>
      </c>
      <c r="F7" s="4">
        <f>D7*D7</f>
        <v>26712</v>
      </c>
      <c r="G7" s="1">
        <f>D7</f>
        <v>163.43806166251483</v>
      </c>
      <c r="H7" s="1">
        <f>SQRT(26712-(G1*G1))</f>
        <v>163.43500237097317</v>
      </c>
      <c r="I7" s="1">
        <f>SQRT(26712-(H1*H1))</f>
        <v>163.425824152733</v>
      </c>
      <c r="J7" s="1">
        <f>SQRT(26712-(I1*I1))</f>
        <v>163.41052597675585</v>
      </c>
      <c r="K7" s="1">
        <f>SQRT(26712-(J1*J1))</f>
        <v>163.38910612400082</v>
      </c>
      <c r="L7" s="1">
        <f>SQRT(26712-(K1*K1))</f>
        <v>163.36156218645806</v>
      </c>
      <c r="M7" s="1">
        <f>SQRT(26712-(L1*L1))</f>
        <v>163.3278910657944</v>
      </c>
      <c r="N7" s="1">
        <f>SQRT(26712-(M1*M1))</f>
        <v>163.28808897160872</v>
      </c>
      <c r="O7" s="1">
        <f>SQRT(26712-(N1*N1))</f>
        <v>163.24215141929488</v>
      </c>
      <c r="P7" s="1">
        <f>SQRT(26712-(O1*O1))</f>
        <v>163.19007322750977</v>
      </c>
      <c r="Q7" s="1">
        <f>SQRT(26712-(P1*P1))</f>
        <v>163.1318485152424</v>
      </c>
      <c r="R7" s="1">
        <f>SQRT(26712-(Q1*Q1))</f>
        <v>163.06747069848112</v>
      </c>
      <c r="S7" s="1">
        <f>SQRT(26712-(R1*R1))</f>
        <v>162.9969324864735</v>
      </c>
      <c r="T7" s="1">
        <f>SQRT(26712-(S1*S1))</f>
        <v>162.9202258775748</v>
      </c>
      <c r="U7" s="1">
        <f>SQRT(26712-(T1*T1))</f>
        <v>162.837342154679</v>
      </c>
      <c r="V7" s="1">
        <f>SQRT(26712-(U1*U1))</f>
        <v>162.74827188022613</v>
      </c>
      <c r="W7" s="1">
        <f>SQRT(26712-(V1*V1))</f>
        <v>162.6530048907797</v>
      </c>
      <c r="X7" s="1">
        <f>SQRT(26712-(W1*W1))</f>
        <v>162.55153029116644</v>
      </c>
      <c r="Y7" s="1">
        <f>SQRT(26712-(X1*X1))</f>
        <v>162.4438364481706</v>
      </c>
      <c r="Z7" s="1">
        <f>SQRT(26712-(Y1*Y1))</f>
        <v>162.32991098377403</v>
      </c>
      <c r="AA7" s="1">
        <f>SQRT(26712-(Z1*Z1))</f>
        <v>162.2097407679329</v>
      </c>
      <c r="AB7" s="1">
        <f>SQRT(26712-(AA1*AA1))</f>
        <v>162.08331191088118</v>
      </c>
      <c r="AC7" s="1">
        <f>SQRT(26712-(AB1*AB1))</f>
        <v>161.95060975494968</v>
      </c>
      <c r="AD7" s="1">
        <f>SQRT(26712-(AC1*AC1))</f>
        <v>161.81161886588984</v>
      </c>
      <c r="AE7" s="1">
        <f>SQRT(26712-(AD1*AD1))</f>
        <v>161.66632302368976</v>
      </c>
      <c r="AF7" s="1">
        <f>SQRT(26712-(AE1*AE1))</f>
        <v>161.51470521286907</v>
      </c>
      <c r="AG7" s="1">
        <f>SQRT(26712-(AF1*AF1))</f>
        <v>161.35674761223964</v>
      </c>
      <c r="AH7" s="1">
        <f>SQRT(26712-(AG1*AG1))</f>
        <v>161.19243158411626</v>
      </c>
      <c r="AI7" s="1">
        <f>SQRT(26712-(AH1*AH1))</f>
        <v>161.02173766296275</v>
      </c>
      <c r="AJ7" s="1">
        <f>SQRT(26712-(AI1*AI1))</f>
        <v>160.844645543456</v>
      </c>
      <c r="AK7" s="1">
        <f>SQRT(26712-(AJ1*AJ1))</f>
        <v>160.6611340679506</v>
      </c>
      <c r="AL7" s="1">
        <f>SQRT(26712-(AK1*AK1))</f>
        <v>160.47118121332565</v>
      </c>
      <c r="AM7" s="1">
        <f>SQRT(26712-(AL1*AL1))</f>
        <v>160.2747640771934</v>
      </c>
      <c r="AN7" s="1">
        <f>SQRT(26712-(AM1*AM1))</f>
        <v>160.0718588634492</v>
      </c>
      <c r="AO7" s="1">
        <f>SQRT(26712-(AN1*AN1))</f>
        <v>159.86244086714052</v>
      </c>
      <c r="AP7" s="1">
        <f>SQRT(26712-(AO1*AO1))</f>
        <v>159.64648445863128</v>
      </c>
      <c r="AQ7" s="1">
        <f>SQRT(26712-(AP1*AP1))</f>
        <v>159.42396306703708</v>
      </c>
      <c r="AR7" s="1">
        <f>SQRT(26712-(AQ1*AQ1))</f>
        <v>159.19484916290477</v>
      </c>
      <c r="AS7" s="1">
        <f>SQRT(26712-(AR1*AR1))</f>
        <v>158.95911424010893</v>
      </c>
      <c r="AT7" s="1">
        <f>SQRT(26712-(AS1*AS1))</f>
        <v>158.71672879693557</v>
      </c>
      <c r="AU7" s="1">
        <f>SQRT(26712-(AT1*AT1))</f>
        <v>158.46766231632245</v>
      </c>
      <c r="AV7" s="1">
        <f>SQRT(26712-(AU1*AU1))</f>
        <v>158.21188324522277</v>
      </c>
      <c r="AW7" s="1">
        <f>SQRT(26712-(AV1*AV1))</f>
        <v>157.9493589730582</v>
      </c>
      <c r="AX7" s="1">
        <f>SQRT(26712-(AW1*AW1))</f>
        <v>157.680055809224</v>
      </c>
      <c r="AY7" s="1">
        <f>SQRT(26712-(AX1*AX1))</f>
        <v>157.40393895960798</v>
      </c>
      <c r="AZ7" s="1">
        <f>SQRT(26712-(AY1*AY1))</f>
        <v>157.12097250208197</v>
      </c>
      <c r="BA7" s="1">
        <f>SQRT(26712-(AZ1*AZ1))</f>
        <v>156.83111936092274</v>
      </c>
      <c r="BB7" s="1">
        <f>SQRT(26712-(BA1*BA1))</f>
        <v>156.53434128011654</v>
      </c>
      <c r="BC7" s="1">
        <f>SQRT(26712-(BB1*BB1))</f>
        <v>156.23059879549845</v>
      </c>
      <c r="BD7" s="1">
        <f>SQRT(26712-(BC1*BC1))</f>
        <v>155.91985120567554</v>
      </c>
      <c r="BE7" s="1">
        <f>SQRT(26712-(BD1*BD1))</f>
        <v>155.60205654167942</v>
      </c>
      <c r="BF7" s="1">
        <f>SQRT(26712-(BE1*BE1))</f>
        <v>155.2771715352904</v>
      </c>
      <c r="BG7" s="1">
        <f>SQRT(26712-(BF1*BF1))</f>
        <v>154.94515158597252</v>
      </c>
      <c r="BH7" s="1">
        <f>SQRT(26712-(BG1*BG1))</f>
        <v>154.60595072635465</v>
      </c>
      <c r="BI7" s="1">
        <f>SQRT(26712-(BH1*BH1))</f>
        <v>154.2595215861893</v>
      </c>
      <c r="BJ7" s="1">
        <f>SQRT(26712-(BI1*BI1))</f>
        <v>153.9058153547162</v>
      </c>
      <c r="BK7" s="1">
        <f>SQRT(26712-(BJ1*BJ1))</f>
        <v>153.5447817413539</v>
      </c>
      <c r="BL7" s="1">
        <f>SQRT(26712-(BK1*BK1))</f>
        <v>153.1763689346369</v>
      </c>
      <c r="BM7" s="1">
        <f>SQRT(26712-(BL1*BL1))</f>
        <v>152.80052355931247</v>
      </c>
      <c r="BN7" s="1">
        <f>SQRT(26712-(BM1*BM1))</f>
        <v>152.41719063150325</v>
      </c>
      <c r="BO7" s="1">
        <f>SQRT(26712-(BN1*BN1))</f>
        <v>152.02631351183913</v>
      </c>
      <c r="BP7" s="1">
        <f>SQRT(26712-(BO1*BO1))</f>
        <v>151.6278338564526</v>
      </c>
      <c r="BQ7" s="1">
        <f>SQRT(26712-(BP1*BP1))</f>
        <v>151.22169156572744</v>
      </c>
      <c r="BR7" s="1">
        <f>SQRT(26712-(BQ1*BQ1))</f>
        <v>150.80782473068166</v>
      </c>
      <c r="BS7" s="1">
        <f>SQRT(26712-(BR1*BR1))</f>
        <v>150.3861695768597</v>
      </c>
      <c r="BT7" s="1">
        <f>SQRT(26712-(BS1*BS1))</f>
        <v>149.9566604055985</v>
      </c>
      <c r="BU7" s="1">
        <f>SQRT(26712-(BT1*BT1))</f>
        <v>149.51922953252534</v>
      </c>
      <c r="BV7" s="1">
        <f>SQRT(26712-(BU1*BU1))</f>
        <v>149.0738072231336</v>
      </c>
      <c r="BW7" s="1">
        <f>SQRT(26712-(BV1*BV1))</f>
        <v>148.62032162527439</v>
      </c>
      <c r="BX7" s="1">
        <f>SQRT(26712-(BW1*BW1))</f>
        <v>148.15869869838895</v>
      </c>
      <c r="BY7" s="1">
        <f>SQRT(26712-(BX1*BX1))</f>
        <v>147.68886213929608</v>
      </c>
      <c r="BZ7" s="1">
        <f>SQRT(26712-(BY1*BY1))</f>
        <v>147.21073330433484</v>
      </c>
      <c r="CA7" s="1">
        <f>SQRT(26712-(BZ1*BZ1))</f>
        <v>146.7242311276498</v>
      </c>
      <c r="CB7" s="1">
        <f>SQRT(26712-(CA1*CA1))</f>
        <v>146.2292720353897</v>
      </c>
      <c r="CC7" s="1">
        <f>SQRT(26712-(CB1*CB1))</f>
        <v>145.72576985557495</v>
      </c>
      <c r="CD7" s="1">
        <f>SQRT(26712-(CC1*CC1))</f>
        <v>145.21363572337137</v>
      </c>
      <c r="CE7" s="1">
        <f>SQRT(26712-(CD1*CD1))</f>
        <v>144.69277798148738</v>
      </c>
      <c r="CF7" s="1">
        <f>SQRT(26712-(CE1*CE1))</f>
        <v>144.16310207539237</v>
      </c>
      <c r="CG7" s="1">
        <f>SQRT(26712-(CF1*CF1))</f>
        <v>143.6245104430299</v>
      </c>
      <c r="CH7" s="1">
        <f>SQRT(26712-(CG1*CG1))</f>
        <v>143.0769023986751</v>
      </c>
      <c r="CI7" s="1">
        <f>SQRT(26712-(CH1*CH1))</f>
        <v>142.52017401055895</v>
      </c>
      <c r="CJ7" s="1">
        <f>SQRT(26712-(CI1*CI1))</f>
        <v>141.95421797185176</v>
      </c>
      <c r="CK7" s="1">
        <f>SQRT(26712-(CJ1*CJ1))</f>
        <v>141.37892346456738</v>
      </c>
      <c r="CL7" s="1">
        <f>SQRT(26712-(CK1*CK1))</f>
        <v>140.7941760159134</v>
      </c>
      <c r="CM7" s="1">
        <f>SQRT(26712-(CL1*CL1))</f>
        <v>140.19985734657507</v>
      </c>
      <c r="CN7" s="1">
        <f>SQRT(26712-(CM1*CM1))</f>
        <v>139.59584521037866</v>
      </c>
      <c r="CO7" s="1">
        <f>SQRT(26712-(CN1*CN1))</f>
        <v>138.98201322473352</v>
      </c>
      <c r="CP7" s="1">
        <f>SQRT(26712-(CO1*CO1))</f>
        <v>138.35823069120246</v>
      </c>
      <c r="CQ7" s="1">
        <f>SQRT(26712-(CP1*CP1))</f>
        <v>137.72436240549456</v>
      </c>
      <c r="CR7" s="1">
        <f>SQRT(26712-(CQ1*CQ1))</f>
        <v>137.08026845611298</v>
      </c>
      <c r="CS7" s="1">
        <f>SQRT(26712-(CR1*CR1))</f>
        <v>136.42580401082486</v>
      </c>
      <c r="CT7" s="1">
        <f>SQRT(26712-(CS1*CS1))</f>
        <v>135.76081909004526</v>
      </c>
      <c r="CU7" s="1">
        <f>SQRT(26712-(CT1*CT1))</f>
        <v>135.08515832614626</v>
      </c>
      <c r="CV7" s="1">
        <f>SQRT(26712-(CU1*CU1))</f>
        <v>134.39866070761272</v>
      </c>
      <c r="CW7" s="1">
        <f>SQRT(26712-(CV1*CV1))</f>
        <v>133.70115930686615</v>
      </c>
      <c r="CX7" s="1">
        <f>SQRT(26712-(CW1*CW1))</f>
        <v>132.99248099046804</v>
      </c>
      <c r="CY7" s="1">
        <f>SQRT(26712-(CX1*CX1))</f>
        <v>132.2724461102916</v>
      </c>
      <c r="CZ7" s="1">
        <f>SQRT(26712-(CY1*CY1))</f>
        <v>131.5408681741154</v>
      </c>
      <c r="DA7" s="1">
        <f>SQRT(26712-(CZ1*CZ1))</f>
        <v>130.79755349393963</v>
      </c>
      <c r="DB7" s="1">
        <f>SQRT(26712-(DA1*DA1))</f>
        <v>130.04230081015947</v>
      </c>
      <c r="DC7" s="1">
        <f>SQRT(26712-(DB1*DB1))</f>
        <v>129.2749008895385</v>
      </c>
      <c r="DD7" s="1">
        <f>SQRT(26712-(DC1*DC1))</f>
        <v>128.49513609471762</v>
      </c>
      <c r="DE7" s="1">
        <f>SQRT(26712-(DD1*DD1))</f>
        <v>127.70277992275658</v>
      </c>
      <c r="DF7" s="1">
        <f>SQRT(26712-(DE1*DE1))</f>
        <v>126.89759650994182</v>
      </c>
      <c r="DG7" s="1">
        <f>SQRT(26712-(DF1*DF1))</f>
        <v>126.07934009979589</v>
      </c>
      <c r="DH7" s="1">
        <f>SQRT(26712-(DG1*DG1))</f>
        <v>125.24775447088862</v>
      </c>
      <c r="DI7" s="1">
        <f>SQRT(26712-(DH1*DH1))</f>
        <v>124.4025723206719</v>
      </c>
      <c r="DJ7" s="1">
        <f>SQRT(26712-(DI1*DI1))</f>
        <v>123.54351460113153</v>
      </c>
      <c r="DK7" s="1">
        <f>SQRT(26712-(DJ1*DJ1))</f>
        <v>122.67028980156523</v>
      </c>
      <c r="DL7" s="1">
        <f>SQRT(26712-(DK1*DK1))</f>
        <v>121.78259317324459</v>
      </c>
      <c r="DM7" s="1">
        <f>SQRT(26712-(DL1*DL1))</f>
        <v>120.88010589009261</v>
      </c>
      <c r="DN7" s="1">
        <f>SQRT(26712-(DM1*DM1))</f>
        <v>119.96249413879323</v>
      </c>
      <c r="DO7" s="1">
        <f>SQRT(26712-(DN1*DN1))</f>
        <v>119.02940813093208</v>
      </c>
      <c r="DP7" s="1">
        <f>SQRT(26712-(DO1*DO1))</f>
        <v>118.0804810288305</v>
      </c>
      <c r="DQ7" s="1">
        <f>SQRT(26712-(DP1*DP1))</f>
        <v>117.11532777565881</v>
      </c>
      <c r="DR7" s="1">
        <f>SQRT(26712-(DQ1*DQ1))</f>
        <v>116.13354381917397</v>
      </c>
    </row>
    <row r="8" spans="1:122" ht="12.75">
      <c r="A8" s="3">
        <f>D8/1.41421356</f>
        <v>115.54652761899337</v>
      </c>
      <c r="B8" s="3">
        <v>116</v>
      </c>
      <c r="C8" s="4">
        <v>5.5</v>
      </c>
      <c r="D8" s="4">
        <f>SQRT((163.5*163.5)-(C8*C8))</f>
        <v>163.40746616969494</v>
      </c>
      <c r="E8" s="4">
        <v>164</v>
      </c>
      <c r="F8" s="4">
        <f>D8*D8</f>
        <v>26701.999999999996</v>
      </c>
      <c r="G8" s="1">
        <f>D8</f>
        <v>163.40746616969494</v>
      </c>
      <c r="H8" s="1">
        <f>SQRT(26702-(G1*G1))</f>
        <v>163.40440630533806</v>
      </c>
      <c r="I8" s="1">
        <f>SQRT(26702-(H1*H1))</f>
        <v>163.39522636845913</v>
      </c>
      <c r="J8" s="1">
        <f>SQRT(26702-(I1*I1))</f>
        <v>163.3799253274404</v>
      </c>
      <c r="K8" s="1">
        <f>SQRT(26702-(J1*J1))</f>
        <v>163.3585014622747</v>
      </c>
      <c r="L8" s="1">
        <f>SQRT(26702-(K1*K1))</f>
        <v>163.33095236359824</v>
      </c>
      <c r="M8" s="1">
        <f>SQRT(26702-(L1*L1))</f>
        <v>163.29727493133498</v>
      </c>
      <c r="N8" s="1">
        <f>SQRT(26702-(M1*M1))</f>
        <v>163.2574653729501</v>
      </c>
      <c r="O8" s="1">
        <f>SQRT(26702-(N1*N1))</f>
        <v>163.2115192013113</v>
      </c>
      <c r="P8" s="1">
        <f>SQRT(26702-(O1*O1))</f>
        <v>163.15943123215402</v>
      </c>
      <c r="Q8" s="1">
        <f>SQRT(26702-(P1*P1))</f>
        <v>163.10119558114832</v>
      </c>
      <c r="R8" s="1">
        <f>SQRT(26702-(Q1*Q1))</f>
        <v>163.03680566056244</v>
      </c>
      <c r="S8" s="1">
        <f>SQRT(26702-(R1*R1))</f>
        <v>162.96625417551942</v>
      </c>
      <c r="T8" s="1">
        <f>SQRT(26702-(S1*S1))</f>
        <v>162.88953311984167</v>
      </c>
      <c r="U8" s="1">
        <f>SQRT(26702-(T1*T1))</f>
        <v>162.8066337714775</v>
      </c>
      <c r="V8" s="1">
        <f>SQRT(26702-(U1*U1))</f>
        <v>162.71754668750387</v>
      </c>
      <c r="W8" s="1">
        <f>SQRT(26702-(V1*V1))</f>
        <v>162.62226169869857</v>
      </c>
      <c r="X8" s="1">
        <f>SQRT(26702-(W1*W1))</f>
        <v>162.5207679036744</v>
      </c>
      <c r="Y8" s="1">
        <f>SQRT(26702-(X1*X1))</f>
        <v>162.4130536625674</v>
      </c>
      <c r="Z8" s="1">
        <f>SQRT(26702-(Y1*Y1))</f>
        <v>162.29910659027055</v>
      </c>
      <c r="AA8" s="1">
        <f>SQRT(26702-(Z1*Z1))</f>
        <v>162.17891354920343</v>
      </c>
      <c r="AB8" s="1">
        <f>SQRT(26702-(AA1*AA1))</f>
        <v>162.0524606416083</v>
      </c>
      <c r="AC8" s="1">
        <f>SQRT(26702-(AB1*AB1))</f>
        <v>161.91973320136123</v>
      </c>
      <c r="AD8" s="1">
        <f>SQRT(26702-(AC1*AC1))</f>
        <v>161.78071578528758</v>
      </c>
      <c r="AE8" s="1">
        <f>SQRT(26702-(AD1*AD1))</f>
        <v>161.63539216396885</v>
      </c>
      <c r="AF8" s="1">
        <f>SQRT(26702-(AE1*AE1))</f>
        <v>161.48374531202822</v>
      </c>
      <c r="AG8" s="1">
        <f>SQRT(26702-(AF1*AF1))</f>
        <v>161.32575739788115</v>
      </c>
      <c r="AH8" s="1">
        <f>SQRT(26702-(AG1*AG1))</f>
        <v>161.1614097729354</v>
      </c>
      <c r="AI8" s="1">
        <f>SQRT(26702-(AH1*AH1))</f>
        <v>160.990682960226</v>
      </c>
      <c r="AJ8" s="1">
        <f>SQRT(26702-(AI1*AI1))</f>
        <v>160.81355664246718</v>
      </c>
      <c r="AK8" s="1">
        <f>SQRT(26702-(AJ1*AJ1))</f>
        <v>160.63000964950479</v>
      </c>
      <c r="AL8" s="1">
        <f>SQRT(26702-(AK1*AK1))</f>
        <v>160.4400199451496</v>
      </c>
      <c r="AM8" s="1">
        <f>SQRT(26702-(AL1*AL1))</f>
        <v>160.24356461337223</v>
      </c>
      <c r="AN8" s="1">
        <f>SQRT(26702-(AM1*AM1))</f>
        <v>160.04061984383839</v>
      </c>
      <c r="AO8" s="1">
        <f>SQRT(26702-(AN1*AN1))</f>
        <v>159.8311609167624</v>
      </c>
      <c r="AP8" s="1">
        <f>SQRT(26702-(AO1*AO1))</f>
        <v>159.6151621870554</v>
      </c>
      <c r="AQ8" s="1">
        <f>SQRT(26702-(AP1*AP1))</f>
        <v>159.3925970677434</v>
      </c>
      <c r="AR8" s="1">
        <f>SQRT(26702-(AQ1*AQ1))</f>
        <v>159.16343801262903</v>
      </c>
      <c r="AS8" s="1">
        <f>SQRT(26702-(AR1*AR1))</f>
        <v>158.927656498169</v>
      </c>
      <c r="AT8" s="1">
        <f>SQRT(26702-(AS1*AS1))</f>
        <v>158.68522300453813</v>
      </c>
      <c r="AU8" s="1">
        <f>SQRT(26702-(AT1*AT1))</f>
        <v>158.43610699584863</v>
      </c>
      <c r="AV8" s="1">
        <f>SQRT(26702-(AU1*AU1))</f>
        <v>158.18027689949213</v>
      </c>
      <c r="AW8" s="1">
        <f>SQRT(26702-(AV1*AV1))</f>
        <v>157.91770008456936</v>
      </c>
      <c r="AX8" s="1">
        <f>SQRT(26702-(AW1*AW1))</f>
        <v>157.64834283937145</v>
      </c>
      <c r="AY8" s="1">
        <f>SQRT(26702-(AX1*AX1))</f>
        <v>157.37217034787312</v>
      </c>
      <c r="AZ8" s="1">
        <f>SQRT(26702-(AY1*AY1))</f>
        <v>157.08914666519772</v>
      </c>
      <c r="BA8" s="1">
        <f>SQRT(26702-(AZ1*AZ1))</f>
        <v>156.7992346920099</v>
      </c>
      <c r="BB8" s="1">
        <f>SQRT(26702-(BA1*BA1))</f>
        <v>156.50239614779065</v>
      </c>
      <c r="BC8" s="1">
        <f>SQRT(26702-(BB1*BB1))</f>
        <v>156.19859154294574</v>
      </c>
      <c r="BD8" s="1">
        <f>SQRT(26702-(BC1*BC1))</f>
        <v>155.88778014969614</v>
      </c>
      <c r="BE8" s="1">
        <f>SQRT(26702-(BD1*BD1))</f>
        <v>155.56991997169632</v>
      </c>
      <c r="BF8" s="1">
        <f>SQRT(26702-(BE1*BE1))</f>
        <v>155.24496771232234</v>
      </c>
      <c r="BG8" s="1">
        <f>SQRT(26702-(BF1*BF1))</f>
        <v>154.91287874156882</v>
      </c>
      <c r="BH8" s="1">
        <f>SQRT(26702-(BG1*BG1))</f>
        <v>154.5736070614903</v>
      </c>
      <c r="BI8" s="1">
        <f>SQRT(26702-(BH1*BH1))</f>
        <v>154.22710527011782</v>
      </c>
      <c r="BJ8" s="1">
        <f>SQRT(26702-(BI1*BI1))</f>
        <v>153.87332452377834</v>
      </c>
      <c r="BK8" s="1">
        <f>SQRT(26702-(BJ1*BJ1))</f>
        <v>153.51221449773956</v>
      </c>
      <c r="BL8" s="1">
        <f>SQRT(26702-(BK1*BK1))</f>
        <v>153.1437233450983</v>
      </c>
      <c r="BM8" s="1">
        <f>SQRT(26702-(BL1*BL1))</f>
        <v>152.76779765382494</v>
      </c>
      <c r="BN8" s="1">
        <f>SQRT(26702-(BM1*BM1))</f>
        <v>152.38438240187213</v>
      </c>
      <c r="BO8" s="1">
        <f>SQRT(26702-(BN1*BN1))</f>
        <v>151.9934209102486</v>
      </c>
      <c r="BP8" s="1">
        <f>SQRT(26702-(BO1*BO1))</f>
        <v>151.594854793954</v>
      </c>
      <c r="BQ8" s="1">
        <f>SQRT(26702-(BP1*BP1))</f>
        <v>151.18862391066332</v>
      </c>
      <c r="BR8" s="1">
        <f>SQRT(26702-(BQ1*BQ1))</f>
        <v>150.77466630704245</v>
      </c>
      <c r="BS8" s="1">
        <f>SQRT(26702-(BR1*BR1))</f>
        <v>150.35291816256844</v>
      </c>
      <c r="BT8" s="1">
        <f>SQRT(26702-(BS1*BS1))</f>
        <v>149.92331373072034</v>
      </c>
      <c r="BU8" s="1">
        <f>SQRT(26702-(BT1*BT1))</f>
        <v>149.48578527739687</v>
      </c>
      <c r="BV8" s="1">
        <f>SQRT(26702-(BU1*BU1))</f>
        <v>149.04026301640775</v>
      </c>
      <c r="BW8" s="1">
        <f>SQRT(26702-(BV1*BV1))</f>
        <v>148.58667504187582</v>
      </c>
      <c r="BX8" s="1">
        <f>SQRT(26702-(BW1*BW1))</f>
        <v>148.12494725737457</v>
      </c>
      <c r="BY8" s="1">
        <f>SQRT(26702-(BX1*BX1))</f>
        <v>147.6550033016152</v>
      </c>
      <c r="BZ8" s="1">
        <f>SQRT(26702-(BY1*BY1))</f>
        <v>147.1767644704829</v>
      </c>
      <c r="CA8" s="1">
        <f>SQRT(26702-(BZ1*BZ1))</f>
        <v>146.69014963520897</v>
      </c>
      <c r="CB8" s="1">
        <f>SQRT(26702-(CA1*CA1))</f>
        <v>146.19507515644978</v>
      </c>
      <c r="CC8" s="1">
        <f>SQRT(26702-(CB1*CB1))</f>
        <v>145.69145479402695</v>
      </c>
      <c r="CD8" s="1">
        <f>SQRT(26702-(CC1*CC1))</f>
        <v>145.17919961206564</v>
      </c>
      <c r="CE8" s="1">
        <f>SQRT(26702-(CD1*CD1))</f>
        <v>144.65821787924804</v>
      </c>
      <c r="CF8" s="1">
        <f>SQRT(26702-(CE1*CE1))</f>
        <v>144.12841496387864</v>
      </c>
      <c r="CG8" s="1">
        <f>SQRT(26702-(CF1*CF1))</f>
        <v>143.58969322343438</v>
      </c>
      <c r="CH8" s="1">
        <f>SQRT(26702-(CG1*CG1))</f>
        <v>143.0419518882485</v>
      </c>
      <c r="CI8" s="1">
        <f>SQRT(26702-(CH1*CH1))</f>
        <v>142.4850869389495</v>
      </c>
      <c r="CJ8" s="1">
        <f>SQRT(26702-(CI1*CI1))</f>
        <v>141.9189909772473</v>
      </c>
      <c r="CK8" s="1">
        <f>SQRT(26702-(CJ1*CJ1))</f>
        <v>141.34355308962628</v>
      </c>
      <c r="CL8" s="1">
        <f>SQRT(26702-(CK1*CK1))</f>
        <v>140.75865870347016</v>
      </c>
      <c r="CM8" s="1">
        <f>SQRT(26702-(CL1*CL1))</f>
        <v>140.164189435105</v>
      </c>
      <c r="CN8" s="1">
        <f>SQRT(26702-(CM1*CM1))</f>
        <v>139.5600229292042</v>
      </c>
      <c r="CO8" s="1">
        <f>SQRT(26702-(CN1*CN1))</f>
        <v>138.94603268895446</v>
      </c>
      <c r="CP8" s="1">
        <f>SQRT(26702-(CO1*CO1))</f>
        <v>138.32208789632983</v>
      </c>
      <c r="CQ8" s="1">
        <f>SQRT(26702-(CP1*CP1))</f>
        <v>137.6880532217665</v>
      </c>
      <c r="CR8" s="1">
        <f>SQRT(26702-(CQ1*CQ1))</f>
        <v>137.04378862246912</v>
      </c>
      <c r="CS8" s="1">
        <f>SQRT(26702-(CR1*CR1))</f>
        <v>136.38914912851388</v>
      </c>
      <c r="CT8" s="1">
        <f>SQRT(26702-(CS1*CS1))</f>
        <v>135.72398461583714</v>
      </c>
      <c r="CU8" s="1">
        <f>SQRT(26702-(CT1*CT1))</f>
        <v>135.04813956511953</v>
      </c>
      <c r="CV8" s="1">
        <f>SQRT(26702-(CU1*CU1))</f>
        <v>134.36145280548286</v>
      </c>
      <c r="CW8" s="1">
        <f>SQRT(26702-(CV1*CV1))</f>
        <v>133.6637572418193</v>
      </c>
      <c r="CX8" s="1">
        <f>SQRT(26702-(CW1*CW1))</f>
        <v>132.95487956445976</v>
      </c>
      <c r="CY8" s="1">
        <f>SQRT(26702-(CX1*CX1))</f>
        <v>132.23463993976767</v>
      </c>
      <c r="CZ8" s="1">
        <f>SQRT(26702-(CY1*CY1))</f>
        <v>131.50285168010618</v>
      </c>
      <c r="DA8" s="1">
        <f>SQRT(26702-(CZ1*CZ1))</f>
        <v>130.75932089147602</v>
      </c>
      <c r="DB8" s="1">
        <f>SQRT(26702-(DA1*DA1))</f>
        <v>130.00384609695206</v>
      </c>
      <c r="DC8" s="1">
        <f>SQRT(26702-(DB1*DB1))</f>
        <v>129.23621783385647</v>
      </c>
      <c r="DD8" s="1">
        <f>SQRT(26702-(DC1*DC1))</f>
        <v>128.4562182223967</v>
      </c>
      <c r="DE8" s="1">
        <f>SQRT(26702-(DD1*DD1))</f>
        <v>127.66362050325849</v>
      </c>
      <c r="DF8" s="1">
        <f>SQRT(26702-(DE1*DE1))</f>
        <v>126.85818854137875</v>
      </c>
      <c r="DG8" s="1">
        <f>SQRT(26702-(DF1*DF1))</f>
        <v>126.03967629282455</v>
      </c>
      <c r="DH8" s="1">
        <f>SQRT(26702-(DG1*DG1))</f>
        <v>125.2078272313676</v>
      </c>
      <c r="DI8" s="1">
        <f>SQRT(26702-(DH1*DH1))</f>
        <v>124.36237373096414</v>
      </c>
      <c r="DJ8" s="1">
        <f>SQRT(26702-(DI1*DI1))</f>
        <v>123.50303639992015</v>
      </c>
      <c r="DK8" s="1">
        <f>SQRT(26702-(DJ1*DJ1))</f>
        <v>122.62952336203546</v>
      </c>
      <c r="DL8" s="1">
        <f>SQRT(26702-(DK1*DK1))</f>
        <v>121.74152947946727</v>
      </c>
      <c r="DM8" s="1">
        <f>SQRT(26702-(DL1*DL1))</f>
        <v>120.83873551142449</v>
      </c>
      <c r="DN8" s="1">
        <f>SQRT(26702-(DM1*DM1))</f>
        <v>119.9208072020865</v>
      </c>
      <c r="DO8" s="1">
        <f>SQRT(26702-(DN1*DN1))</f>
        <v>118.98739429031968</v>
      </c>
      <c r="DP8" s="1">
        <f>SQRT(26702-(DO1*DO1))</f>
        <v>118.03812943282352</v>
      </c>
      <c r="DQ8" s="1">
        <f>SQRT(26702-(DP1*DP1))</f>
        <v>117.07262703125782</v>
      </c>
      <c r="DR8" s="5">
        <f>SQRT(26702-(DQ1*DQ1))</f>
        <v>116.09048195265622</v>
      </c>
    </row>
    <row r="9" spans="1:122" ht="12.75">
      <c r="A9" s="3">
        <f>D9/1.41421356</f>
        <v>115.5205611343135</v>
      </c>
      <c r="B9" s="3">
        <v>116</v>
      </c>
      <c r="C9" s="4">
        <v>6.5</v>
      </c>
      <c r="D9" s="4">
        <f>SQRT((163.5*163.5)-(C9*C9))</f>
        <v>163.37074401495514</v>
      </c>
      <c r="E9" s="4">
        <v>164</v>
      </c>
      <c r="F9" s="4">
        <f>D9*D9</f>
        <v>26690</v>
      </c>
      <c r="G9" s="1">
        <f>D9</f>
        <v>163.37074401495514</v>
      </c>
      <c r="H9" s="1">
        <f>SQRT(26690-(G1*G1))</f>
        <v>163.36768346279504</v>
      </c>
      <c r="I9" s="1">
        <f>SQRT(26690-(H1*H1))</f>
        <v>163.3585014622747</v>
      </c>
      <c r="J9" s="1">
        <f>SQRT(26690-(I1*I1))</f>
        <v>163.3431969810803</v>
      </c>
      <c r="K9" s="1">
        <f>SQRT(26690-(J1*J1))</f>
        <v>163.3217682980441</v>
      </c>
      <c r="L9" s="1">
        <f>SQRT(26690-(K1*K1))</f>
        <v>163.29421300217592</v>
      </c>
      <c r="M9" s="1">
        <f>SQRT(26690-(L1*L1))</f>
        <v>163.26052799130596</v>
      </c>
      <c r="N9" s="1">
        <f>SQRT(26690-(M1*M1))</f>
        <v>163.22070947033652</v>
      </c>
      <c r="O9" s="1">
        <f>SQRT(26690-(N1*N1))</f>
        <v>163.17475294910057</v>
      </c>
      <c r="P9" s="1">
        <f>SQRT(26690-(O1*O1))</f>
        <v>163.12265323982442</v>
      </c>
      <c r="Q9" s="1">
        <f>SQRT(26690-(P1*P1))</f>
        <v>163.06440445419105</v>
      </c>
      <c r="R9" s="1">
        <f>SQRT(26690-(Q1*Q1))</f>
        <v>163</v>
      </c>
      <c r="S9" s="1">
        <f>SQRT(26690-(R1*R1))</f>
        <v>162.92943257741985</v>
      </c>
      <c r="T9" s="1">
        <f>SQRT(26690-(S1*S1))</f>
        <v>162.85269417482783</v>
      </c>
      <c r="U9" s="1">
        <f>SQRT(26690-(T1*T1))</f>
        <v>162.76977606423128</v>
      </c>
      <c r="V9" s="1">
        <f>SQRT(26690-(U1*U1))</f>
        <v>162.6806687962648</v>
      </c>
      <c r="W9" s="1">
        <f>SQRT(26690-(V1*V1))</f>
        <v>162.58536219475602</v>
      </c>
      <c r="X9" s="1">
        <f>SQRT(26690-(W1*W1))</f>
        <v>162.48384535085327</v>
      </c>
      <c r="Y9" s="1">
        <f>SQRT(26690-(X1*X1))</f>
        <v>162.37610661670638</v>
      </c>
      <c r="Z9" s="1">
        <f>SQRT(26690-(Y1*Y1))</f>
        <v>162.2621335986927</v>
      </c>
      <c r="AA9" s="1">
        <f>SQRT(26690-(Z1*Z1))</f>
        <v>162.14191315017842</v>
      </c>
      <c r="AB9" s="1">
        <f>SQRT(26690-(AA1*AA1))</f>
        <v>162.0154313638056</v>
      </c>
      <c r="AC9" s="1">
        <f>SQRT(26690-(AB1*AB1))</f>
        <v>161.882673563294</v>
      </c>
      <c r="AD9" s="1">
        <f>SQRT(26690-(AC1*AC1))</f>
        <v>161.74362429474616</v>
      </c>
      <c r="AE9" s="1">
        <f>SQRT(26690-(AD1*AD1))</f>
        <v>161.5982673174437</v>
      </c>
      <c r="AF9" s="1">
        <f>SQRT(26690-(AE1*AE1))</f>
        <v>161.4465855941215</v>
      </c>
      <c r="AG9" s="1">
        <f>SQRT(26690-(AF1*AF1))</f>
        <v>161.28856128070584</v>
      </c>
      <c r="AH9" s="1">
        <f>SQRT(26690-(AG1*AG1))</f>
        <v>161.1241757155021</v>
      </c>
      <c r="AI9" s="1">
        <f>SQRT(26690-(AH1*AH1))</f>
        <v>160.9534094078159</v>
      </c>
      <c r="AJ9" s="1">
        <f>SQRT(26690-(AI1*AI1))</f>
        <v>160.77624202599088</v>
      </c>
      <c r="AK9" s="1">
        <f>SQRT(26690-(AJ1*AJ1))</f>
        <v>160.59265238484605</v>
      </c>
      <c r="AL9" s="1">
        <f>SQRT(26690-(AK1*AK1))</f>
        <v>160.40261843249317</v>
      </c>
      <c r="AM9" s="1">
        <f>SQRT(26690-(AL1*AL1))</f>
        <v>160.20611723651504</v>
      </c>
      <c r="AN9" s="1">
        <f>SQRT(26690-(AM1*AM1))</f>
        <v>160.00312496948303</v>
      </c>
      <c r="AO9" s="1">
        <f>SQRT(26690-(AN1*AN1))</f>
        <v>159.7936168937921</v>
      </c>
      <c r="AP9" s="1">
        <f>SQRT(26690-(AO1*AO1))</f>
        <v>159.57756734578956</v>
      </c>
      <c r="AQ9" s="1">
        <f>SQRT(26690-(AP1*AP1))</f>
        <v>159.3549497191725</v>
      </c>
      <c r="AR9" s="1">
        <f>SQRT(26690-(AQ1*AQ1))</f>
        <v>159.1257364476281</v>
      </c>
      <c r="AS9" s="1">
        <f>SQRT(26690-(AR1*AR1))</f>
        <v>158.88989898668825</v>
      </c>
      <c r="AT9" s="1">
        <f>SQRT(26690-(AS1*AS1))</f>
        <v>158.64740779476983</v>
      </c>
      <c r="AU9" s="1">
        <f>SQRT(26690-(AT1*AT1))</f>
        <v>158.39823231336896</v>
      </c>
      <c r="AV9" s="1">
        <f>SQRT(26690-(AU1*AU1))</f>
        <v>158.14234094637652</v>
      </c>
      <c r="AW9" s="1">
        <f>SQRT(26690-(AV1*AV1))</f>
        <v>157.87970103848056</v>
      </c>
      <c r="AX9" s="1">
        <f>SQRT(26690-(AW1*AW1))</f>
        <v>157.610278852618</v>
      </c>
      <c r="AY9" s="1">
        <f>SQRT(26690-(AX1*AX1))</f>
        <v>157.33403954643762</v>
      </c>
      <c r="AZ9" s="1">
        <f>SQRT(26690-(AY1*AY1))</f>
        <v>157.05094714773293</v>
      </c>
      <c r="BA9" s="1">
        <f>SQRT(26690-(AZ1*AZ1))</f>
        <v>156.760964528801</v>
      </c>
      <c r="BB9" s="1">
        <f>SQRT(26690-(BA1*BA1))</f>
        <v>156.46405337968207</v>
      </c>
      <c r="BC9" s="1">
        <f>SQRT(26690-(BB1*BB1))</f>
        <v>156.16017418023074</v>
      </c>
      <c r="BD9" s="1">
        <f>SQRT(26690-(BC1*BC1))</f>
        <v>155.8492861709671</v>
      </c>
      <c r="BE9" s="1">
        <f>SQRT(26690-(BD1*BD1))</f>
        <v>155.5313473226539</v>
      </c>
      <c r="BF9" s="1">
        <f>SQRT(26690-(BE1*BE1))</f>
        <v>155.2063143045411</v>
      </c>
      <c r="BG9" s="1">
        <f>SQRT(26690-(BF1*BF1))</f>
        <v>154.87414245121747</v>
      </c>
      <c r="BH9" s="1">
        <f>SQRT(26690-(BG1*BG1))</f>
        <v>154.53478572800364</v>
      </c>
      <c r="BI9" s="1">
        <f>SQRT(26690-(BH1*BH1))</f>
        <v>154.18819669481837</v>
      </c>
      <c r="BJ9" s="1">
        <f>SQRT(26690-(BI1*BI1))</f>
        <v>153.83432646844463</v>
      </c>
      <c r="BK9" s="1">
        <f>SQRT(26690-(BJ1*BJ1))</f>
        <v>153.47312468311839</v>
      </c>
      <c r="BL9" s="1">
        <f>SQRT(26690-(BK1*BK1))</f>
        <v>153.10453944935793</v>
      </c>
      <c r="BM9" s="1">
        <f>SQRT(26690-(BL1*BL1))</f>
        <v>152.72851731094622</v>
      </c>
      <c r="BN9" s="1">
        <f>SQRT(26690-(BM1*BM1))</f>
        <v>152.34500319997372</v>
      </c>
      <c r="BO9" s="1">
        <f>SQRT(26690-(BN1*BN1))</f>
        <v>151.95394038984313</v>
      </c>
      <c r="BP9" s="1">
        <f>SQRT(26690-(BO1*BO1))</f>
        <v>151.5552704461313</v>
      </c>
      <c r="BQ9" s="1">
        <f>SQRT(26690-(BP1*BP1))</f>
        <v>151.14893317519645</v>
      </c>
      <c r="BR9" s="1">
        <f>SQRT(26690-(BQ1*BQ1))</f>
        <v>150.7348665704123</v>
      </c>
      <c r="BS9" s="1">
        <f>SQRT(26690-(BR1*BR1))</f>
        <v>150.31300675590253</v>
      </c>
      <c r="BT9" s="1">
        <f>SQRT(26690-(BS1*BS1))</f>
        <v>149.88328792764054</v>
      </c>
      <c r="BU9" s="1">
        <f>SQRT(26690-(BT1*BT1))</f>
        <v>149.4456422917711</v>
      </c>
      <c r="BV9" s="1">
        <f>SQRT(26690-(BU1*BU1))</f>
        <v>149</v>
      </c>
      <c r="BW9" s="1">
        <f>SQRT(26690-(BV1*BV1))</f>
        <v>148.54628908188855</v>
      </c>
      <c r="BX9" s="1">
        <f>SQRT(26690-(BW1*BW1))</f>
        <v>148.08443537387717</v>
      </c>
      <c r="BY9" s="1">
        <f>SQRT(26690-(BX1*BX1))</f>
        <v>147.61436244485157</v>
      </c>
      <c r="BZ9" s="1">
        <f>SQRT(26690-(BY1*BY1))</f>
        <v>147.13599151805107</v>
      </c>
      <c r="CA9" s="1">
        <f>SQRT(26690-(BZ1*BZ1))</f>
        <v>146.64924138910504</v>
      </c>
      <c r="CB9" s="1">
        <f>SQRT(26690-(CA1*CA1))</f>
        <v>146.15402833996743</v>
      </c>
      <c r="CC9" s="1">
        <f>SQRT(26690-(CB1*CB1))</f>
        <v>145.65026604850402</v>
      </c>
      <c r="CD9" s="1">
        <f>SQRT(26690-(CC1*CC1))</f>
        <v>145.13786549346796</v>
      </c>
      <c r="CE9" s="1">
        <f>SQRT(26690-(CD1*CD1))</f>
        <v>144.61673485458036</v>
      </c>
      <c r="CF9" s="1">
        <f>SQRT(26690-(CE1*CE1))</f>
        <v>144.08677940741129</v>
      </c>
      <c r="CG9" s="1">
        <f>SQRT(26690-(CF1*CF1))</f>
        <v>143.547901412734</v>
      </c>
      <c r="CH9" s="1">
        <f>SQRT(26690-(CG1*CG1))</f>
        <v>143</v>
      </c>
      <c r="CI9" s="1">
        <f>SQRT(26690-(CH1*CH1))</f>
        <v>142.44297104455524</v>
      </c>
      <c r="CJ9" s="1">
        <f>SQRT(26690-(CI1*CI1))</f>
        <v>141.8767070381886</v>
      </c>
      <c r="CK9" s="1">
        <f>SQRT(26690-(CJ1*CJ1))</f>
        <v>141.30109695257147</v>
      </c>
      <c r="CL9" s="1">
        <f>SQRT(26690-(CK1*CK1))</f>
        <v>140.71602609511115</v>
      </c>
      <c r="CM9" s="1">
        <f>SQRT(26690-(CL1*CL1))</f>
        <v>140.12137595670404</v>
      </c>
      <c r="CN9" s="1">
        <f>SQRT(26690-(CM1*CM1))</f>
        <v>139.51702405083043</v>
      </c>
      <c r="CO9" s="1">
        <f>SQRT(26690-(CN1*CN1))</f>
        <v>138.90284374338776</v>
      </c>
      <c r="CP9" s="1">
        <f>SQRT(26690-(CO1*CO1))</f>
        <v>138.27870407260838</v>
      </c>
      <c r="CQ9" s="1">
        <f>SQRT(26690-(CP1*CP1))</f>
        <v>137.64446955835166</v>
      </c>
      <c r="CR9" s="1">
        <f>SQRT(26690-(CQ1*CQ1))</f>
        <v>137</v>
      </c>
      <c r="CS9" s="1">
        <f>SQRT(26690-(CR1*CR1))</f>
        <v>136.3451502621197</v>
      </c>
      <c r="CT9" s="1">
        <f>SQRT(26690-(CS1*CS1))</f>
        <v>135.67977004697494</v>
      </c>
      <c r="CU9" s="1">
        <f>SQRT(26690-(CT1*CT1))</f>
        <v>135.00370365289984</v>
      </c>
      <c r="CV9" s="1">
        <f>SQRT(26690-(CU1*CU1))</f>
        <v>134.31678971744373</v>
      </c>
      <c r="CW9" s="1">
        <f>SQRT(26690-(CV1*CV1))</f>
        <v>133.61886094410474</v>
      </c>
      <c r="CX9" s="1">
        <f>SQRT(26690-(CW1*CW1))</f>
        <v>132.90974381135493</v>
      </c>
      <c r="CY9" s="1">
        <f>SQRT(26690-(CX1*CX1))</f>
        <v>132.18925826253812</v>
      </c>
      <c r="CZ9" s="1">
        <f>SQRT(26690-(CY1*CY1))</f>
        <v>131.45721737508367</v>
      </c>
      <c r="DA9" s="1">
        <f>SQRT(26690-(CZ1*CZ1))</f>
        <v>130.71342700732774</v>
      </c>
      <c r="DB9" s="1">
        <f>SQRT(26690-(DA1*DA1))</f>
        <v>129.9576854210631</v>
      </c>
      <c r="DC9" s="1">
        <f>SQRT(26690-(DB1*DB1))</f>
        <v>129.18978287774928</v>
      </c>
      <c r="DD9" s="1">
        <f>SQRT(26690-(DC1*DC1))</f>
        <v>128.40950120610233</v>
      </c>
      <c r="DE9" s="1">
        <f>SQRT(26690-(DD1*DD1))</f>
        <v>127.61661333854617</v>
      </c>
      <c r="DF9" s="1">
        <f>SQRT(26690-(DE1*DE1))</f>
        <v>126.81088281373961</v>
      </c>
      <c r="DG9" s="1">
        <f>SQRT(26690-(DF1*DF1))</f>
        <v>125.99206324209474</v>
      </c>
      <c r="DH9" s="1">
        <f>SQRT(26690-(DG1*DG1))</f>
        <v>125.15989773086265</v>
      </c>
      <c r="DI9" s="1">
        <f>SQRT(26690-(DH1*DH1))</f>
        <v>124.31411826498227</v>
      </c>
      <c r="DJ9" s="1">
        <f>SQRT(26690-(DI1*DI1))</f>
        <v>123.45444503945575</v>
      </c>
      <c r="DK9" s="1">
        <f>SQRT(26690-(DJ1*DJ1))</f>
        <v>122.5805857385255</v>
      </c>
      <c r="DL9" s="1">
        <f>SQRT(26690-(DK1*DK1))</f>
        <v>121.69223475637219</v>
      </c>
      <c r="DM9" s="1">
        <f>SQRT(26690-(DL1*DL1))</f>
        <v>120.7890723534211</v>
      </c>
      <c r="DN9" s="1">
        <f>SQRT(26690-(DM1*DM1))</f>
        <v>119.87076374162301</v>
      </c>
      <c r="DO9" s="1">
        <f>SQRT(26690-(DN1*DN1))</f>
        <v>118.93695809125101</v>
      </c>
      <c r="DP9" s="1">
        <f>SQRT(26690-(DO1*DO1))</f>
        <v>117.98728745080972</v>
      </c>
      <c r="DQ9" s="1">
        <f>SQRT(26690-(DP1*DP1))</f>
        <v>117.02136557056579</v>
      </c>
      <c r="DR9" s="5">
        <f>SQRT(26690-(DQ1*DQ1))</f>
        <v>116.03878661895772</v>
      </c>
    </row>
    <row r="10" spans="1:122" ht="12.75">
      <c r="A10" s="3">
        <f>D10/1.41421356</f>
        <v>115.49025952331725</v>
      </c>
      <c r="B10" s="3">
        <v>116</v>
      </c>
      <c r="C10" s="4">
        <v>7.5</v>
      </c>
      <c r="D10" s="4">
        <f>SQRT((163.5*163.5)-(C10*C10))</f>
        <v>163.3278910657944</v>
      </c>
      <c r="E10" s="4">
        <v>164</v>
      </c>
      <c r="F10" s="4">
        <f>D10*D10</f>
        <v>26676.000000000004</v>
      </c>
      <c r="G10" s="1">
        <f>D10</f>
        <v>163.3278910657944</v>
      </c>
      <c r="H10" s="1">
        <f>SQRT(26676-(G1*G1))</f>
        <v>163.32482971061074</v>
      </c>
      <c r="I10" s="1">
        <f>SQRT(26676-(H1*H1))</f>
        <v>163.31564530074883</v>
      </c>
      <c r="J10" s="1">
        <f>SQRT(26676-(I1*I1))</f>
        <v>163.30033680308193</v>
      </c>
      <c r="K10" s="1">
        <f>SQRT(26676-(J1*J1))</f>
        <v>163.2789024950866</v>
      </c>
      <c r="L10" s="1">
        <f>SQRT(26676-(K1*K1))</f>
        <v>163.25133996387288</v>
      </c>
      <c r="M10" s="1">
        <f>SQRT(26676-(L1*L1))</f>
        <v>163.21764610482532</v>
      </c>
      <c r="N10" s="1">
        <f>SQRT(26676-(M1*M1))</f>
        <v>163.17781711985242</v>
      </c>
      <c r="O10" s="1">
        <f>SQRT(26676-(N1*N1))</f>
        <v>163.1318485152424</v>
      </c>
      <c r="P10" s="1">
        <f>SQRT(26676-(O1*O1))</f>
        <v>163.0797350991226</v>
      </c>
      <c r="Q10" s="1">
        <f>SQRT(26676-(P1*P1))</f>
        <v>163.02147097851866</v>
      </c>
      <c r="R10" s="1">
        <f>SQRT(26676-(Q1*Q1))</f>
        <v>162.9570495560103</v>
      </c>
      <c r="S10" s="1">
        <f>SQRT(26676-(R1*R1))</f>
        <v>162.88646352597874</v>
      </c>
      <c r="T10" s="1">
        <f>SQRT(26676-(S1*S1))</f>
        <v>162.8097048704407</v>
      </c>
      <c r="U10" s="1">
        <f>SQRT(26676-(T1*T1))</f>
        <v>162.72676485446394</v>
      </c>
      <c r="V10" s="1">
        <f>SQRT(26676-(U1*U1))</f>
        <v>162.6376340211576</v>
      </c>
      <c r="W10" s="1">
        <f>SQRT(26676-(V1*V1))</f>
        <v>162.5423021862309</v>
      </c>
      <c r="X10" s="1">
        <f>SQRT(26676-(W1*W1))</f>
        <v>162.44075843211272</v>
      </c>
      <c r="Y10" s="1">
        <f>SQRT(26676-(X1*X1))</f>
        <v>162.3329911016242</v>
      </c>
      <c r="Z10" s="1">
        <f>SQRT(26676-(Y1*Y1))</f>
        <v>162.2189877911954</v>
      </c>
      <c r="AA10" s="1">
        <f>SQRT(26676-(Z1*Z1))</f>
        <v>162.09873534361705</v>
      </c>
      <c r="AB10" s="1">
        <f>SQRT(26676-(AA1*AA1))</f>
        <v>161.97221984031705</v>
      </c>
      <c r="AC10" s="1">
        <f>SQRT(26676-(AB1*AB1))</f>
        <v>161.83942659315127</v>
      </c>
      <c r="AD10" s="1">
        <f>SQRT(26676-(AC1*AC1))</f>
        <v>161.70034013569668</v>
      </c>
      <c r="AE10" s="1">
        <f>SQRT(26676-(AD1*AD1))</f>
        <v>161.55494421403512</v>
      </c>
      <c r="AF10" s="1">
        <f>SQRT(26676-(AE1*AE1))</f>
        <v>161.4032217770141</v>
      </c>
      <c r="AG10" s="1">
        <f>SQRT(26676-(AF1*AF1))</f>
        <v>161.24515496597098</v>
      </c>
      <c r="AH10" s="1">
        <f>SQRT(26676-(AG1*AG1))</f>
        <v>161.0807251039056</v>
      </c>
      <c r="AI10" s="1">
        <f>SQRT(26676-(AH1*AH1))</f>
        <v>160.90991268408544</v>
      </c>
      <c r="AJ10" s="1">
        <f>SQRT(26676-(AI1*AI1))</f>
        <v>160.73269735806713</v>
      </c>
      <c r="AK10" s="1">
        <f>SQRT(26676-(AJ1*AJ1))</f>
        <v>160.5490579231158</v>
      </c>
      <c r="AL10" s="1">
        <f>SQRT(26676-(AK1*AK1))</f>
        <v>160.3589723090043</v>
      </c>
      <c r="AM10" s="1">
        <f>SQRT(26676-(AL1*AL1))</f>
        <v>160.1624175641714</v>
      </c>
      <c r="AN10" s="1">
        <f>SQRT(26676-(AM1*AM1))</f>
        <v>159.95936984121937</v>
      </c>
      <c r="AO10" s="1">
        <f>SQRT(26676-(AN1*AN1))</f>
        <v>159.74980438172688</v>
      </c>
      <c r="AP10" s="1">
        <f>SQRT(26676-(AO1*AO1))</f>
        <v>159.53369550035504</v>
      </c>
      <c r="AQ10" s="1">
        <f>SQRT(26676-(AP1*AP1))</f>
        <v>159.31101656822105</v>
      </c>
      <c r="AR10" s="1">
        <f>SQRT(26676-(AQ1*AQ1))</f>
        <v>159.081739995513</v>
      </c>
      <c r="AS10" s="1">
        <f>SQRT(26676-(AR1*AR1))</f>
        <v>158.84583721331825</v>
      </c>
      <c r="AT10" s="1">
        <f>SQRT(26676-(AS1*AS1))</f>
        <v>158.60327865463563</v>
      </c>
      <c r="AU10" s="1">
        <f>SQRT(26676-(AT1*AT1))</f>
        <v>158.35403373454054</v>
      </c>
      <c r="AV10" s="1">
        <f>SQRT(26676-(AU1*AU1))</f>
        <v>158.09807082946963</v>
      </c>
      <c r="AW10" s="1">
        <f>SQRT(26676-(AV1*AV1))</f>
        <v>157.83535725559088</v>
      </c>
      <c r="AX10" s="1">
        <f>SQRT(26676-(AW1*AW1))</f>
        <v>157.56585924622124</v>
      </c>
      <c r="AY10" s="1">
        <f>SQRT(26676-(AX1*AX1))</f>
        <v>157.2895419282541</v>
      </c>
      <c r="AZ10" s="1">
        <f>SQRT(26676-(AY1*AY1))</f>
        <v>157.0063692975543</v>
      </c>
      <c r="BA10" s="1">
        <f>SQRT(26676-(AZ1*AZ1))</f>
        <v>156.71630419327786</v>
      </c>
      <c r="BB10" s="1">
        <f>SQRT(26676-(BA1*BA1))</f>
        <v>156.41930827106992</v>
      </c>
      <c r="BC10" s="1">
        <f>SQRT(26676-(BB1*BB1))</f>
        <v>156.11534197509224</v>
      </c>
      <c r="BD10" s="1">
        <f>SQRT(26676-(BC1*BC1))</f>
        <v>155.80436450882883</v>
      </c>
      <c r="BE10" s="1">
        <f>SQRT(26676-(BD1*BD1))</f>
        <v>155.48633380461447</v>
      </c>
      <c r="BF10" s="1">
        <f>SQRT(26676-(BE1*BE1))</f>
        <v>155.161206491829</v>
      </c>
      <c r="BG10" s="1">
        <f>SQRT(26676-(BF1*BF1))</f>
        <v>154.82893786369524</v>
      </c>
      <c r="BH10" s="1">
        <f>SQRT(26676-(BG1*BG1))</f>
        <v>154.48948184261607</v>
      </c>
      <c r="BI10" s="1">
        <f>SQRT(26676-(BH1*BH1))</f>
        <v>154.14279094398154</v>
      </c>
      <c r="BJ10" s="1">
        <f>SQRT(26676-(BI1*BI1))</f>
        <v>153.78881623837282</v>
      </c>
      <c r="BK10" s="1">
        <f>SQRT(26676-(BJ1*BJ1))</f>
        <v>153.42750731208534</v>
      </c>
      <c r="BL10" s="1">
        <f>SQRT(26676-(BK1*BK1))</f>
        <v>153.05881222588917</v>
      </c>
      <c r="BM10" s="1">
        <f>SQRT(26676-(BL1*BL1))</f>
        <v>152.68267747193852</v>
      </c>
      <c r="BN10" s="1">
        <f>SQRT(26676-(BM1*BM1))</f>
        <v>152.29904792873788</v>
      </c>
      <c r="BO10" s="1">
        <f>SQRT(26676-(BN1*BN1))</f>
        <v>151.90786681406595</v>
      </c>
      <c r="BP10" s="1">
        <f>SQRT(26676-(BO1*BO1))</f>
        <v>151.50907563575194</v>
      </c>
      <c r="BQ10" s="1">
        <f>SQRT(26676-(BP1*BP1))</f>
        <v>151.10261414019283</v>
      </c>
      <c r="BR10" s="1">
        <f>SQRT(26676-(BQ1*BQ1))</f>
        <v>150.68842025849233</v>
      </c>
      <c r="BS10" s="1">
        <f>SQRT(26676-(BR1*BR1))</f>
        <v>150.2664300500947</v>
      </c>
      <c r="BT10" s="1">
        <f>SQRT(26676-(BS1*BS1))</f>
        <v>149.8365776437783</v>
      </c>
      <c r="BU10" s="1">
        <f>SQRT(26676-(BT1*BT1))</f>
        <v>149.3987951758648</v>
      </c>
      <c r="BV10" s="1">
        <f>SQRT(26676-(BU1*BU1))</f>
        <v>148.95301272549005</v>
      </c>
      <c r="BW10" s="1">
        <f>SQRT(26676-(BV1*BV1))</f>
        <v>148.49915824677257</v>
      </c>
      <c r="BX10" s="1">
        <f>SQRT(26676-(BW1*BW1))</f>
        <v>148.03715749770393</v>
      </c>
      <c r="BY10" s="1">
        <f>SQRT(26676-(BX1*BX1))</f>
        <v>147.56693396557372</v>
      </c>
      <c r="BZ10" s="1">
        <f>SQRT(26676-(BY1*BY1))</f>
        <v>147.08840878872815</v>
      </c>
      <c r="CA10" s="1">
        <f>SQRT(26676-(BZ1*BZ1))</f>
        <v>146.6015006744474</v>
      </c>
      <c r="CB10" s="1">
        <f>SQRT(26676-(CA1*CA1))</f>
        <v>146.1061258127119</v>
      </c>
      <c r="CC10" s="1">
        <f>SQRT(26676-(CB1*CB1))</f>
        <v>145.60219778561037</v>
      </c>
      <c r="CD10" s="1">
        <f>SQRT(26676-(CC1*CC1))</f>
        <v>145.08962747212496</v>
      </c>
      <c r="CE10" s="1">
        <f>SQRT(26676-(CD1*CD1))</f>
        <v>144.5683229480096</v>
      </c>
      <c r="CF10" s="1">
        <f>SQRT(26676-(CE1*CE1))</f>
        <v>144.03818938045563</v>
      </c>
      <c r="CG10" s="1">
        <f>SQRT(26676-(CF1*CF1))</f>
        <v>143.49912891721678</v>
      </c>
      <c r="CH10" s="1">
        <f>SQRT(26676-(CG1*CG1))</f>
        <v>142.95104056983985</v>
      </c>
      <c r="CI10" s="1">
        <f>SQRT(26676-(CH1*CH1))</f>
        <v>142.3938200906205</v>
      </c>
      <c r="CJ10" s="1">
        <f>SQRT(26676-(CI1*CI1))</f>
        <v>141.82735984287376</v>
      </c>
      <c r="CK10" s="1">
        <f>SQRT(26676-(CJ1*CJ1))</f>
        <v>141.2515486640766</v>
      </c>
      <c r="CL10" s="1">
        <f>SQRT(26676-(CK1*CK1))</f>
        <v>140.66627172140448</v>
      </c>
      <c r="CM10" s="1">
        <f>SQRT(26676-(CL1*CL1))</f>
        <v>140.07141035914503</v>
      </c>
      <c r="CN10" s="1">
        <f>SQRT(26676-(CM1*CM1))</f>
        <v>139.4668419374297</v>
      </c>
      <c r="CO10" s="1">
        <f>SQRT(26676-(CN1*CN1))</f>
        <v>138.85243966167826</v>
      </c>
      <c r="CP10" s="1">
        <f>SQRT(26676-(CO1*CO1))</f>
        <v>138.2280724020993</v>
      </c>
      <c r="CQ10" s="1">
        <f>SQRT(26676-(CP1*CP1))</f>
        <v>137.59360450253493</v>
      </c>
      <c r="CR10" s="1">
        <f>SQRT(26676-(CQ1*CQ1))</f>
        <v>136.94889557787604</v>
      </c>
      <c r="CS10" s="1">
        <f>SQRT(26676-(CR1*CR1))</f>
        <v>136.29380029920657</v>
      </c>
      <c r="CT10" s="1">
        <f>SQRT(26676-(CS1*CS1))</f>
        <v>135.6281681657612</v>
      </c>
      <c r="CU10" s="1">
        <f>SQRT(26676-(CT1*CT1))</f>
        <v>134.9518432626987</v>
      </c>
      <c r="CV10" s="1">
        <f>SQRT(26676-(CU1*CU1))</f>
        <v>134.2646640036015</v>
      </c>
      <c r="CW10" s="1">
        <f>SQRT(26676-(CV1*CV1))</f>
        <v>133.566462856512</v>
      </c>
      <c r="CX10" s="1">
        <f>SQRT(26676-(CW1*CW1))</f>
        <v>132.85706605220514</v>
      </c>
      <c r="CY10" s="1">
        <f>SQRT(26676-(CX1*CX1))</f>
        <v>132.13629327327143</v>
      </c>
      <c r="CZ10" s="1">
        <f>SQRT(26676-(CY1*CY1))</f>
        <v>131.403957322449</v>
      </c>
      <c r="DA10" s="1">
        <f>SQRT(26676-(CZ1*CZ1))</f>
        <v>130.6598637684886</v>
      </c>
      <c r="DB10" s="1">
        <f>SQRT(26676-(DA1*DA1))</f>
        <v>129.9038105676658</v>
      </c>
      <c r="DC10" s="1">
        <f>SQRT(26676-(DB1*DB1))</f>
        <v>129.13558765886341</v>
      </c>
      <c r="DD10" s="1">
        <f>SQRT(26676-(DC1*DC1))</f>
        <v>128.35497652993436</v>
      </c>
      <c r="DE10" s="1">
        <f>SQRT(26676-(DD1*DD1))</f>
        <v>127.5617497528158</v>
      </c>
      <c r="DF10" s="1">
        <f>SQRT(26676-(DE1*DE1))</f>
        <v>126.75567048459804</v>
      </c>
      <c r="DG10" s="1">
        <f>SQRT(26676-(DF1*DF1))</f>
        <v>125.93649193144932</v>
      </c>
      <c r="DH10" s="1">
        <f>SQRT(26676-(DG1*DG1))</f>
        <v>125.10395677195825</v>
      </c>
      <c r="DI10" s="1">
        <f>SQRT(26676-(DH1*DH1))</f>
        <v>124.25779653607253</v>
      </c>
      <c r="DJ10" s="1">
        <f>SQRT(26676-(DI1*DI1))</f>
        <v>123.39773093537822</v>
      </c>
      <c r="DK10" s="1">
        <f>SQRT(26676-(DJ1*DJ1))</f>
        <v>122.52346713997282</v>
      </c>
      <c r="DL10" s="1">
        <f>SQRT(26676-(DK1*DK1))</f>
        <v>121.63469899662678</v>
      </c>
      <c r="DM10" s="1">
        <f>SQRT(26676-(DL1*DL1))</f>
        <v>120.73110618229256</v>
      </c>
      <c r="DN10" s="1">
        <f>SQRT(26676-(DM1*DM1))</f>
        <v>119.81235328629515</v>
      </c>
      <c r="DO10" s="1">
        <f>SQRT(26676-(DN1*DN1))</f>
        <v>118.87808881370864</v>
      </c>
      <c r="DP10" s="1">
        <f>SQRT(26676-(DO1*DO1))</f>
        <v>117.9279441014724</v>
      </c>
      <c r="DQ10" s="1">
        <f>SQRT(26676-(DP1*DP1))</f>
        <v>116.96153213770756</v>
      </c>
      <c r="DR10" s="5">
        <f>SQRT(26676-(DQ1*DQ1))</f>
        <v>115.97844627343478</v>
      </c>
    </row>
    <row r="11" spans="1:122" ht="12.75">
      <c r="A11" s="3">
        <f>D11/1.41421356</f>
        <v>115.45561937271101</v>
      </c>
      <c r="B11" s="3">
        <v>116</v>
      </c>
      <c r="C11" s="4">
        <v>8.5</v>
      </c>
      <c r="D11" s="4">
        <f>SQRT((163.5*163.5)-(C11*C11))</f>
        <v>163.2789024950866</v>
      </c>
      <c r="E11" s="4">
        <v>164</v>
      </c>
      <c r="F11" s="4">
        <f>D11*D11</f>
        <v>26660</v>
      </c>
      <c r="G11" s="1">
        <f>D11</f>
        <v>163.2789024950866</v>
      </c>
      <c r="H11" s="1">
        <f>SQRT(26660-(G1*G1))</f>
        <v>163.2758402213873</v>
      </c>
      <c r="I11" s="1">
        <f>SQRT(26660-(H1*H1))</f>
        <v>163.2666530556684</v>
      </c>
      <c r="J11" s="1">
        <f>SQRT(26660-(I1*I1))</f>
        <v>163.25133996387288</v>
      </c>
      <c r="K11" s="1">
        <f>SQRT(26660-(J1*J1))</f>
        <v>163.22989922192565</v>
      </c>
      <c r="L11" s="1">
        <f>SQRT(26660-(K1*K1))</f>
        <v>163.20232841476252</v>
      </c>
      <c r="M11" s="1">
        <f>SQRT(26660-(L1*L1))</f>
        <v>163.1686244349691</v>
      </c>
      <c r="N11" s="1">
        <f>SQRT(26660-(M1*M1))</f>
        <v>163.12878348102765</v>
      </c>
      <c r="O11" s="1">
        <f>SQRT(26660-(N1*N1))</f>
        <v>163.0828010551695</v>
      </c>
      <c r="P11" s="1">
        <f>SQRT(26660-(O1*O1))</f>
        <v>163.03067196083074</v>
      </c>
      <c r="Q11" s="1">
        <f>SQRT(26660-(P1*P1))</f>
        <v>162.9723902997069</v>
      </c>
      <c r="R11" s="1">
        <f>SQRT(26660-(Q1*Q1))</f>
        <v>162.90794946840379</v>
      </c>
      <c r="S11" s="1">
        <f>SQRT(26660-(R1*R1))</f>
        <v>162.837342154679</v>
      </c>
      <c r="T11" s="1">
        <f>SQRT(26660-(S1*S1))</f>
        <v>162.76056033326992</v>
      </c>
      <c r="U11" s="1">
        <f>SQRT(26660-(T1*T1))</f>
        <v>162.67759526130203</v>
      </c>
      <c r="V11" s="1">
        <f>SQRT(26660-(U1*U1))</f>
        <v>162.58843747327177</v>
      </c>
      <c r="W11" s="1">
        <f>SQRT(26660-(V1*V1))</f>
        <v>162.49307677559682</v>
      </c>
      <c r="X11" s="1">
        <f>SQRT(26660-(W1*W1))</f>
        <v>162.39150224072688</v>
      </c>
      <c r="Y11" s="1">
        <f>SQRT(26660-(X1*X1))</f>
        <v>162.28370220080635</v>
      </c>
      <c r="Z11" s="1">
        <f>SQRT(26660-(Y1*Y1))</f>
        <v>162.16966424088076</v>
      </c>
      <c r="AA11" s="1">
        <f>SQRT(26660-(Z1*Z1))</f>
        <v>162.04937519163718</v>
      </c>
      <c r="AB11" s="1">
        <f>SQRT(26660-(AA1*AA1))</f>
        <v>161.92282112166896</v>
      </c>
      <c r="AC11" s="1">
        <f>SQRT(26660-(AB1*AB1))</f>
        <v>161.78998732925348</v>
      </c>
      <c r="AD11" s="1">
        <f>SQRT(26660-(AC1*AC1))</f>
        <v>161.65085833363213</v>
      </c>
      <c r="AE11" s="1">
        <f>SQRT(26660-(AD1*AD1))</f>
        <v>161.50541786577935</v>
      </c>
      <c r="AF11" s="1">
        <f>SQRT(26660-(AE1*AE1))</f>
        <v>161.35364885864837</v>
      </c>
      <c r="AG11" s="1">
        <f>SQRT(26660-(AF1*AF1))</f>
        <v>161.1955334368791</v>
      </c>
      <c r="AH11" s="1">
        <f>SQRT(26660-(AG1*AG1))</f>
        <v>161.03105290595352</v>
      </c>
      <c r="AI11" s="1">
        <f>SQRT(26660-(AH1*AH1))</f>
        <v>160.86018774078315</v>
      </c>
      <c r="AJ11" s="1">
        <f>SQRT(26660-(AI1*AI1))</f>
        <v>160.682917573711</v>
      </c>
      <c r="AK11" s="1">
        <f>SQRT(26660-(AJ1*AJ1))</f>
        <v>160.49922118191103</v>
      </c>
      <c r="AL11" s="1">
        <f>SQRT(26660-(AK1*AK1))</f>
        <v>160.30907647416598</v>
      </c>
      <c r="AM11" s="1">
        <f>SQRT(26660-(AL1*AL1))</f>
        <v>160.11246047700348</v>
      </c>
      <c r="AN11" s="1">
        <f>SQRT(26660-(AM1*AM1))</f>
        <v>159.90934932016953</v>
      </c>
      <c r="AO11" s="1">
        <f>SQRT(26660-(AN1*AN1))</f>
        <v>159.69971822141704</v>
      </c>
      <c r="AP11" s="1">
        <f>SQRT(26660-(AO1*AO1))</f>
        <v>159.4835414705856</v>
      </c>
      <c r="AQ11" s="1">
        <f>SQRT(26660-(AP1*AP1))</f>
        <v>159.26079241294764</v>
      </c>
      <c r="AR11" s="1">
        <f>SQRT(26660-(AQ1*AQ1))</f>
        <v>159.03144343179434</v>
      </c>
      <c r="AS11" s="1">
        <f>SQRT(26660-(AR1*AR1))</f>
        <v>158.79546593023366</v>
      </c>
      <c r="AT11" s="1">
        <f>SQRT(26660-(AS1*AS1))</f>
        <v>158.55283031217073</v>
      </c>
      <c r="AU11" s="1">
        <f>SQRT(26660-(AT1*AT1))</f>
        <v>158.30350596243912</v>
      </c>
      <c r="AV11" s="1">
        <f>SQRT(26660-(AU1*AU1))</f>
        <v>158.0474612260507</v>
      </c>
      <c r="AW11" s="1">
        <f>SQRT(26660-(AV1*AV1))</f>
        <v>157.78466338652817</v>
      </c>
      <c r="AX11" s="1">
        <f>SQRT(26660-(AW1*AW1))</f>
        <v>157.51507864328417</v>
      </c>
      <c r="AY11" s="1">
        <f>SQRT(26660-(AX1*AX1))</f>
        <v>157.23867208800766</v>
      </c>
      <c r="AZ11" s="1">
        <f>SQRT(26660-(AY1*AY1))</f>
        <v>156.95540768001592</v>
      </c>
      <c r="BA11" s="1">
        <f>SQRT(26660-(AZ1*AZ1))</f>
        <v>156.66524822052912</v>
      </c>
      <c r="BB11" s="1">
        <f>SQRT(26660-(BA1*BA1))</f>
        <v>156.36815532582074</v>
      </c>
      <c r="BC11" s="1">
        <f>SQRT(26660-(BB1*BB1))</f>
        <v>156.06408939919524</v>
      </c>
      <c r="BD11" s="1">
        <f>SQRT(26660-(BC1*BC1))</f>
        <v>155.75300960174093</v>
      </c>
      <c r="BE11" s="1">
        <f>SQRT(26660-(BD1*BD1))</f>
        <v>155.4348738218036</v>
      </c>
      <c r="BF11" s="1">
        <f>SQRT(26660-(BE1*BE1))</f>
        <v>155.10963864312237</v>
      </c>
      <c r="BG11" s="1">
        <f>SQRT(26660-(BF1*BF1))</f>
        <v>154.77725931156684</v>
      </c>
      <c r="BH11" s="1">
        <f>SQRT(26660-(BG1*BG1))</f>
        <v>154.4376897004096</v>
      </c>
      <c r="BI11" s="1">
        <f>SQRT(26660-(BH1*BH1))</f>
        <v>154.0908822740658</v>
      </c>
      <c r="BJ11" s="1">
        <f>SQRT(26660-(BI1*BI1))</f>
        <v>153.73678805022564</v>
      </c>
      <c r="BK11" s="1">
        <f>SQRT(26660-(BJ1*BJ1))</f>
        <v>153.37535656030275</v>
      </c>
      <c r="BL11" s="1">
        <f>SQRT(26660-(BK1*BK1))</f>
        <v>153.00653580811507</v>
      </c>
      <c r="BM11" s="1">
        <f>SQRT(26660-(BL1*BL1))</f>
        <v>152.6302722267113</v>
      </c>
      <c r="BN11" s="1">
        <f>SQRT(26660-(BM1*BM1))</f>
        <v>152.246510633249</v>
      </c>
      <c r="BO11" s="1">
        <f>SQRT(26660-(BN1*BN1))</f>
        <v>151.85519418182574</v>
      </c>
      <c r="BP11" s="1">
        <f>SQRT(26660-(BO1*BO1))</f>
        <v>151.4562643141577</v>
      </c>
      <c r="BQ11" s="1">
        <f>SQRT(26660-(BP1*BP1))</f>
        <v>151.04966070799364</v>
      </c>
      <c r="BR11" s="1">
        <f>SQRT(26660-(BQ1*BQ1))</f>
        <v>150.63532122314473</v>
      </c>
      <c r="BS11" s="1">
        <f>SQRT(26660-(BR1*BR1))</f>
        <v>150.2131818450032</v>
      </c>
      <c r="BT11" s="1">
        <f>SQRT(26660-(BS1*BS1))</f>
        <v>149.78317662541411</v>
      </c>
      <c r="BU11" s="1">
        <f>SQRT(26660-(BT1*BT1))</f>
        <v>149.34523762075577</v>
      </c>
      <c r="BV11" s="1">
        <f>SQRT(26660-(BU1*BU1))</f>
        <v>148.89929482707433</v>
      </c>
      <c r="BW11" s="1">
        <f>SQRT(26660-(BV1*BV1))</f>
        <v>148.44527611210805</v>
      </c>
      <c r="BX11" s="1">
        <f>SQRT(26660-(BW1*BW1))</f>
        <v>147.98310714402507</v>
      </c>
      <c r="BY11" s="1">
        <f>SQRT(26660-(BX1*BX1))</f>
        <v>147.5127113166862</v>
      </c>
      <c r="BZ11" s="1">
        <f>SQRT(26660-(BY1*BY1))</f>
        <v>147.03400967123218</v>
      </c>
      <c r="CA11" s="1">
        <f>SQRT(26660-(BZ1*BZ1))</f>
        <v>146.54692081377897</v>
      </c>
      <c r="CB11" s="1">
        <f>SQRT(26660-(CA1*CA1))</f>
        <v>146.05136082899057</v>
      </c>
      <c r="CC11" s="1">
        <f>SQRT(26660-(CB1*CB1))</f>
        <v>145.54724318928203</v>
      </c>
      <c r="CD11" s="1">
        <f>SQRT(26660-(CC1*CC1))</f>
        <v>145.03447865938637</v>
      </c>
      <c r="CE11" s="1">
        <f>SQRT(26660-(CD1*CD1))</f>
        <v>144.512975196001</v>
      </c>
      <c r="CF11" s="1">
        <f>SQRT(26660-(CE1*CE1))</f>
        <v>143.98263784220651</v>
      </c>
      <c r="CG11" s="1">
        <f>SQRT(26660-(CF1*CF1))</f>
        <v>143.44336861632885</v>
      </c>
      <c r="CH11" s="1">
        <f>SQRT(26660-(CG1*CG1))</f>
        <v>142.89506639488994</v>
      </c>
      <c r="CI11" s="1">
        <f>SQRT(26660-(CH1*CH1))</f>
        <v>142.33762678926468</v>
      </c>
      <c r="CJ11" s="1">
        <f>SQRT(26660-(CI1*CI1))</f>
        <v>141.7709420156331</v>
      </c>
      <c r="CK11" s="1">
        <f>SQRT(26660-(CJ1*CJ1))</f>
        <v>141.19490075778234</v>
      </c>
      <c r="CL11" s="1">
        <f>SQRT(26660-(CK1*CK1))</f>
        <v>140.60938802227966</v>
      </c>
      <c r="CM11" s="1">
        <f>SQRT(26660-(CL1*CL1))</f>
        <v>140.0142849854971</v>
      </c>
      <c r="CN11" s="1">
        <f>SQRT(26660-(CM1*CM1))</f>
        <v>139.40946883192692</v>
      </c>
      <c r="CO11" s="1">
        <f>SQRT(26660-(CN1*CN1))</f>
        <v>138.79481258317978</v>
      </c>
      <c r="CP11" s="1">
        <f>SQRT(26660-(CO1*CO1))</f>
        <v>138.17018491700733</v>
      </c>
      <c r="CQ11" s="1">
        <f>SQRT(26660-(CP1*CP1))</f>
        <v>137.53544997563355</v>
      </c>
      <c r="CR11" s="1">
        <f>SQRT(26660-(CQ1*CQ1))</f>
        <v>136.89046716261873</v>
      </c>
      <c r="CS11" s="1">
        <f>SQRT(26660-(CR1*CR1))</f>
        <v>136.23509092741122</v>
      </c>
      <c r="CT11" s="1">
        <f>SQRT(26660-(CS1*CS1))</f>
        <v>135.56917053666737</v>
      </c>
      <c r="CU11" s="1">
        <f>SQRT(26660-(CT1*CT1))</f>
        <v>134.892549831338</v>
      </c>
      <c r="CV11" s="1">
        <f>SQRT(26660-(CU1*CU1))</f>
        <v>134.20506696842708</v>
      </c>
      <c r="CW11" s="1">
        <f>SQRT(26660-(CV1*CV1))</f>
        <v>133.5065541462291</v>
      </c>
      <c r="CX11" s="1">
        <f>SQRT(26660-(CW1*CW1))</f>
        <v>132.79683731173722</v>
      </c>
      <c r="CY11" s="1">
        <f>SQRT(26660-(CX1*CX1))</f>
        <v>132.07573584879245</v>
      </c>
      <c r="CZ11" s="1">
        <f>SQRT(26660-(CY1*CY1))</f>
        <v>131.34306224540373</v>
      </c>
      <c r="DA11" s="1">
        <f>SQRT(26660-(CZ1*CZ1))</f>
        <v>130.59862173851607</v>
      </c>
      <c r="DB11" s="1">
        <f>SQRT(26660-(DA1*DA1))</f>
        <v>129.84221193433206</v>
      </c>
      <c r="DC11" s="1">
        <f>SQRT(26660-(DB1*DB1))</f>
        <v>129.07362240210043</v>
      </c>
      <c r="DD11" s="1">
        <f>SQRT(26660-(DC1*DC1))</f>
        <v>128.2926342390708</v>
      </c>
      <c r="DE11" s="1">
        <f>SQRT(26660-(DD1*DD1))</f>
        <v>127.49901960407382</v>
      </c>
      <c r="DF11" s="1">
        <f>SQRT(26660-(DE1*DE1))</f>
        <v>126.69254121691615</v>
      </c>
      <c r="DG11" s="1">
        <f>SQRT(26660-(DF1*DF1))</f>
        <v>125.8729518204765</v>
      </c>
      <c r="DH11" s="1">
        <f>SQRT(26660-(DG1*DG1))</f>
        <v>125.03999360204718</v>
      </c>
      <c r="DI11" s="1">
        <f>SQRT(26660-(DH1*DH1))</f>
        <v>124.1933975700802</v>
      </c>
      <c r="DJ11" s="1">
        <f>SQRT(26660-(DI1*DI1))</f>
        <v>123.33288288206029</v>
      </c>
      <c r="DK11" s="1">
        <f>SQRT(26660-(DJ1*DJ1))</f>
        <v>122.45815611873306</v>
      </c>
      <c r="DL11" s="1">
        <f>SQRT(26660-(DK1*DK1))</f>
        <v>121.56891049935423</v>
      </c>
      <c r="DM11" s="1">
        <f>SQRT(26660-(DL1*DL1))</f>
        <v>120.66482503198685</v>
      </c>
      <c r="DN11" s="1">
        <f>SQRT(26660-(DM1*DM1))</f>
        <v>119.74556359214316</v>
      </c>
      <c r="DO11" s="1">
        <f>SQRT(26660-(DN1*DN1))</f>
        <v>118.81077392223317</v>
      </c>
      <c r="DP11" s="1">
        <f>SQRT(26660-(DO1*DO1))</f>
        <v>117.86008654332475</v>
      </c>
      <c r="DQ11" s="1">
        <f>SQRT(26660-(DP1*DP1))</f>
        <v>116.89311356961966</v>
      </c>
      <c r="DR11" s="5">
        <f>SQRT(26660-(DQ1*DQ1))</f>
        <v>115.90944741478151</v>
      </c>
    </row>
    <row r="12" spans="1:122" ht="12.75">
      <c r="A12" s="3">
        <f>D12/1.41421356</f>
        <v>115.41663677609964</v>
      </c>
      <c r="B12" s="3">
        <v>116</v>
      </c>
      <c r="C12" s="4">
        <v>9.5</v>
      </c>
      <c r="D12" s="4">
        <f>SQRT((163.5*163.5)-(C12*C12))</f>
        <v>163.2237727783548</v>
      </c>
      <c r="E12" s="4">
        <v>164</v>
      </c>
      <c r="F12" s="4">
        <f>D12*D12</f>
        <v>26641.999999999996</v>
      </c>
      <c r="G12" s="1">
        <f>D12</f>
        <v>163.2237727783548</v>
      </c>
      <c r="H12" s="1">
        <f>SQRT(26642-(G1*G1))</f>
        <v>163.22070947033652</v>
      </c>
      <c r="I12" s="1">
        <f>SQRT(26642-(H1*H1))</f>
        <v>163.2115192013113</v>
      </c>
      <c r="J12" s="1">
        <f>SQRT(26642-(I1*I1))</f>
        <v>163.19620093617377</v>
      </c>
      <c r="K12" s="1">
        <f>SQRT(26642-(J1*J1))</f>
        <v>163.17475294910057</v>
      </c>
      <c r="L12" s="1">
        <f>SQRT(26642-(K1*K1))</f>
        <v>163.1471728225776</v>
      </c>
      <c r="M12" s="1">
        <f>SQRT(26642-(L1*L1))</f>
        <v>163.11345744603662</v>
      </c>
      <c r="N12" s="1">
        <f>SQRT(26642-(M1*M1))</f>
        <v>163.07360301409912</v>
      </c>
      <c r="O12" s="1">
        <f>SQRT(26642-(N1*N1))</f>
        <v>163.02760502442524</v>
      </c>
      <c r="P12" s="1">
        <f>SQRT(26642-(O1*O1))</f>
        <v>162.97545827516484</v>
      </c>
      <c r="Q12" s="1">
        <f>SQRT(26642-(P1*P1))</f>
        <v>162.91715686200763</v>
      </c>
      <c r="R12" s="1">
        <f>SQRT(26642-(Q1*Q1))</f>
        <v>162.85269417482783</v>
      </c>
      <c r="S12" s="1">
        <f>SQRT(26642-(R1*R1))</f>
        <v>162.7820628939196</v>
      </c>
      <c r="T12" s="1">
        <f>SQRT(26642-(S1*S1))</f>
        <v>162.70525498581785</v>
      </c>
      <c r="U12" s="1">
        <f>SQRT(26642-(T1*T1))</f>
        <v>162.62226169869857</v>
      </c>
      <c r="V12" s="1">
        <f>SQRT(26642-(U1*U1))</f>
        <v>162.53307355735325</v>
      </c>
      <c r="W12" s="1">
        <f>SQRT(26642-(V1*V1))</f>
        <v>162.43768035772982</v>
      </c>
      <c r="X12" s="1">
        <f>SQRT(26642-(W1*W1))</f>
        <v>162.3360711610331</v>
      </c>
      <c r="Y12" s="1">
        <f>SQRT(26642-(X1*X1))</f>
        <v>162.22823428737675</v>
      </c>
      <c r="Z12" s="1">
        <f>SQRT(26642-(Y1*Y1))</f>
        <v>162.1141573089778</v>
      </c>
      <c r="AA12" s="1">
        <f>SQRT(26642-(Z1*Z1))</f>
        <v>161.99382704288456</v>
      </c>
      <c r="AB12" s="1">
        <f>SQRT(26642-(AA1*AA1))</f>
        <v>161.8672295432278</v>
      </c>
      <c r="AC12" s="1">
        <f>SQRT(26642-(AB1*AB1))</f>
        <v>161.73435009298427</v>
      </c>
      <c r="AD12" s="1">
        <f>SQRT(26642-(AC1*AC1))</f>
        <v>161.5951731952412</v>
      </c>
      <c r="AE12" s="1">
        <f>SQRT(26642-(AD1*AD1))</f>
        <v>161.44968256394932</v>
      </c>
      <c r="AF12" s="1">
        <f>SQRT(26642-(AE1*AE1))</f>
        <v>161.29786111415117</v>
      </c>
      <c r="AG12" s="1">
        <f>SQRT(26642-(AF1*AF1))</f>
        <v>161.13969095167087</v>
      </c>
      <c r="AH12" s="1">
        <f>SQRT(26642-(AG1*AG1))</f>
        <v>160.9751533622503</v>
      </c>
      <c r="AI12" s="1">
        <f>SQRT(26642-(AH1*AH1))</f>
        <v>160.80422880011582</v>
      </c>
      <c r="AJ12" s="1">
        <f>SQRT(26642-(AI1*AI1))</f>
        <v>160.6268968759591</v>
      </c>
      <c r="AK12" s="1">
        <f>SQRT(26642-(AJ1*AJ1))</f>
        <v>160.4431363443136</v>
      </c>
      <c r="AL12" s="1">
        <f>SQRT(26642-(AK1*AK1))</f>
        <v>160.25292509030842</v>
      </c>
      <c r="AM12" s="1">
        <f>SQRT(26642-(AL1*AL1))</f>
        <v>160.0562401157793</v>
      </c>
      <c r="AN12" s="1">
        <f>SQRT(26642-(AM1*AM1))</f>
        <v>159.8530575247155</v>
      </c>
      <c r="AO12" s="1">
        <f>SQRT(26642-(AN1*AN1))</f>
        <v>159.6433525080202</v>
      </c>
      <c r="AP12" s="1">
        <f>SQRT(26642-(AO1*AO1))</f>
        <v>159.427099327561</v>
      </c>
      <c r="AQ12" s="1">
        <f>SQRT(26642-(AP1*AP1))</f>
        <v>159.20427129948493</v>
      </c>
      <c r="AR12" s="1">
        <f>SQRT(26642-(AQ1*AQ1))</f>
        <v>158.97484077677197</v>
      </c>
      <c r="AS12" s="1">
        <f>SQRT(26642-(AR1*AR1))</f>
        <v>158.73877913099875</v>
      </c>
      <c r="AT12" s="1">
        <f>SQRT(26642-(AS1*AS1))</f>
        <v>158.4960567332828</v>
      </c>
      <c r="AU12" s="1">
        <f>SQRT(26642-(AT1*AT1))</f>
        <v>158.24664293437633</v>
      </c>
      <c r="AV12" s="1">
        <f>SQRT(26642-(AU1*AU1))</f>
        <v>157.99050604387594</v>
      </c>
      <c r="AW12" s="1">
        <f>SQRT(26642-(AV1*AV1))</f>
        <v>157.7276133085136</v>
      </c>
      <c r="AX12" s="1">
        <f>SQRT(26642-(AW1*AW1))</f>
        <v>157.45793088949188</v>
      </c>
      <c r="AY12" s="1">
        <f>SQRT(26642-(AX1*AX1))</f>
        <v>157.18142383882392</v>
      </c>
      <c r="AZ12" s="1">
        <f>SQRT(26642-(AY1*AY1))</f>
        <v>156.8980560746372</v>
      </c>
      <c r="BA12" s="1">
        <f>SQRT(26642-(AZ1*AZ1))</f>
        <v>156.60779035539707</v>
      </c>
      <c r="BB12" s="1">
        <f>SQRT(26642-(BA1*BA1))</f>
        <v>156.31058825300352</v>
      </c>
      <c r="BC12" s="1">
        <f>SQRT(26642-(BB1*BB1))</f>
        <v>156.00641012471252</v>
      </c>
      <c r="BD12" s="1">
        <f>SQRT(26642-(BC1*BC1))</f>
        <v>155.69521508382974</v>
      </c>
      <c r="BE12" s="1">
        <f>SQRT(26642-(BD1*BD1))</f>
        <v>155.3769609691218</v>
      </c>
      <c r="BF12" s="1">
        <f>SQRT(26642-(BE1*BE1))</f>
        <v>155.05160431288675</v>
      </c>
      <c r="BG12" s="1">
        <f>SQRT(26642-(BF1*BF1))</f>
        <v>154.719100307622</v>
      </c>
      <c r="BH12" s="1">
        <f>SQRT(26642-(BG1*BG1))</f>
        <v>154.37940277122465</v>
      </c>
      <c r="BI12" s="1">
        <f>SQRT(26642-(BH1*BH1))</f>
        <v>154.03246411065427</v>
      </c>
      <c r="BJ12" s="1">
        <f>SQRT(26642-(BI1*BI1))</f>
        <v>153.6782352839855</v>
      </c>
      <c r="BK12" s="1">
        <f>SQRT(26642-(BJ1*BJ1))</f>
        <v>153.3166657607711</v>
      </c>
      <c r="BL12" s="1">
        <f>SQRT(26642-(BK1*BK1))</f>
        <v>152.9477034806342</v>
      </c>
      <c r="BM12" s="1">
        <f>SQRT(26642-(BL1*BL1))</f>
        <v>152.5712948100002</v>
      </c>
      <c r="BN12" s="1">
        <f>SQRT(26642-(BM1*BM1))</f>
        <v>152.1873844968761</v>
      </c>
      <c r="BO12" s="1">
        <f>SQRT(26642-(BN1*BN1))</f>
        <v>151.79591562357663</v>
      </c>
      <c r="BP12" s="1">
        <f>SQRT(26642-(BO1*BO1))</f>
        <v>151.3968295572929</v>
      </c>
      <c r="BQ12" s="1">
        <f>SQRT(26642-(BP1*BP1))</f>
        <v>150.99006589838947</v>
      </c>
      <c r="BR12" s="1">
        <f>SQRT(26642-(BQ1*BQ1))</f>
        <v>150.5755624263114</v>
      </c>
      <c r="BS12" s="1">
        <f>SQRT(26642-(BR1*BR1))</f>
        <v>150.1532550429727</v>
      </c>
      <c r="BT12" s="1">
        <f>SQRT(26642-(BS1*BS1))</f>
        <v>149.7230777134908</v>
      </c>
      <c r="BU12" s="1">
        <f>SQRT(26642-(BT1*BT1))</f>
        <v>149.28496240412161</v>
      </c>
      <c r="BV12" s="1">
        <f>SQRT(26642-(BU1*BU1))</f>
        <v>148.8388390172404</v>
      </c>
      <c r="BW12" s="1">
        <f>SQRT(26642-(BV1*BV1))</f>
        <v>148.38463532320318</v>
      </c>
      <c r="BX12" s="1">
        <f>SQRT(26642-(BW1*BW1))</f>
        <v>147.92227688891217</v>
      </c>
      <c r="BY12" s="1">
        <f>SQRT(26642-(BX1*BX1))</f>
        <v>147.45168700289597</v>
      </c>
      <c r="BZ12" s="1">
        <f>SQRT(26642-(BY1*BY1))</f>
        <v>146.972786596703</v>
      </c>
      <c r="CA12" s="1">
        <f>SQRT(26642-(BZ1*BZ1))</f>
        <v>146.48549416239138</v>
      </c>
      <c r="CB12" s="1">
        <f>SQRT(26642-(CA1*CA1))</f>
        <v>145.98972566588375</v>
      </c>
      <c r="CC12" s="1">
        <f>SQRT(26642-(CB1*CB1))</f>
        <v>145.48539445593843</v>
      </c>
      <c r="CD12" s="1">
        <f>SQRT(26642-(CC1*CC1))</f>
        <v>144.97241116847025</v>
      </c>
      <c r="CE12" s="1">
        <f>SQRT(26642-(CD1*CD1))</f>
        <v>144.4506836259351</v>
      </c>
      <c r="CF12" s="1">
        <f>SQRT(26642-(CE1*CE1))</f>
        <v>143.92011673147016</v>
      </c>
      <c r="CG12" s="1">
        <f>SQRT(26642-(CF1*CF1))</f>
        <v>143.38061235745926</v>
      </c>
      <c r="CH12" s="1">
        <f>SQRT(26642-(CG1*CG1))</f>
        <v>142.83206922816737</v>
      </c>
      <c r="CI12" s="1">
        <f>SQRT(26642-(CH1*CH1))</f>
        <v>142.27438279606065</v>
      </c>
      <c r="CJ12" s="1">
        <f>SQRT(26642-(CI1*CI1))</f>
        <v>141.70744511139844</v>
      </c>
      <c r="CK12" s="1">
        <f>SQRT(26642-(CJ1*CJ1))</f>
        <v>141.1311446846514</v>
      </c>
      <c r="CL12" s="1">
        <f>SQRT(26642-(CK1*CK1))</f>
        <v>140.54536634126364</v>
      </c>
      <c r="CM12" s="1">
        <f>SQRT(26642-(CL1*CL1))</f>
        <v>139.94999106823838</v>
      </c>
      <c r="CN12" s="1">
        <f>SQRT(26642-(CM1*CM1))</f>
        <v>139.34489585198304</v>
      </c>
      <c r="CO12" s="1">
        <f>SQRT(26642-(CN1*CN1))</f>
        <v>138.729953506804</v>
      </c>
      <c r="CP12" s="1">
        <f>SQRT(26642-(CO1*CO1))</f>
        <v>138.10503249338888</v>
      </c>
      <c r="CQ12" s="1">
        <f>SQRT(26642-(CP1*CP1))</f>
        <v>137.4699967265585</v>
      </c>
      <c r="CR12" s="1">
        <f>SQRT(26642-(CQ1*CQ1))</f>
        <v>136.82470537150812</v>
      </c>
      <c r="CS12" s="1">
        <f>SQRT(26642-(CR1*CR1))</f>
        <v>136.16901262769</v>
      </c>
      <c r="CT12" s="1">
        <f>SQRT(26642-(CS1*CS1))</f>
        <v>135.5027674994131</v>
      </c>
      <c r="CU12" s="1">
        <f>SQRT(26642-(CT1*CT1))</f>
        <v>134.82581355215328</v>
      </c>
      <c r="CV12" s="1">
        <f>SQRT(26642-(CU1*CU1))</f>
        <v>134.1379886534758</v>
      </c>
      <c r="CW12" s="1">
        <f>SQRT(26642-(CV1*CV1))</f>
        <v>133.43912469736904</v>
      </c>
      <c r="CX12" s="1">
        <f>SQRT(26642-(CW1*CW1))</f>
        <v>132.72904731067726</v>
      </c>
      <c r="CY12" s="1">
        <f>SQRT(26642-(CX1*CX1))</f>
        <v>132.0075755401939</v>
      </c>
      <c r="CZ12" s="1">
        <f>SQRT(26642-(CY1*CY1))</f>
        <v>131.27452151883853</v>
      </c>
      <c r="DA12" s="1">
        <f>SQRT(26642-(CZ1*CZ1))</f>
        <v>130.5296901091855</v>
      </c>
      <c r="DB12" s="1">
        <f>SQRT(26642-(DA1*DA1))</f>
        <v>129.77287852244012</v>
      </c>
      <c r="DC12" s="1">
        <f>SQRT(26642-(DB1*DB1))</f>
        <v>129.00387591076478</v>
      </c>
      <c r="DD12" s="1">
        <f>SQRT(26642-(DC1*DC1))</f>
        <v>128.22246293064254</v>
      </c>
      <c r="DE12" s="1">
        <f>SQRT(26642-(DD1*DD1))</f>
        <v>127.42841127472319</v>
      </c>
      <c r="DF12" s="1">
        <f>SQRT(26642-(DE1*DE1))</f>
        <v>126.62148316932637</v>
      </c>
      <c r="DG12" s="1">
        <f>SQRT(26642-(DF1*DF1))</f>
        <v>125.80143083447024</v>
      </c>
      <c r="DH12" s="1">
        <f>SQRT(26642-(DG1*DG1))</f>
        <v>124.96799590295109</v>
      </c>
      <c r="DI12" s="1">
        <f>SQRT(26642-(DH1*DH1))</f>
        <v>124.12090879461043</v>
      </c>
      <c r="DJ12" s="1">
        <f>SQRT(26642-(DI1*DI1))</f>
        <v>123.25988804148737</v>
      </c>
      <c r="DK12" s="1">
        <f>SQRT(26642-(DJ1*DJ1))</f>
        <v>122.38463955905577</v>
      </c>
      <c r="DL12" s="1">
        <f>SQRT(26642-(DK1*DK1))</f>
        <v>121.49485585818027</v>
      </c>
      <c r="DM12" s="1">
        <f>SQRT(26642-(DL1*DL1))</f>
        <v>120.5902151917808</v>
      </c>
      <c r="DN12" s="1">
        <f>SQRT(26642-(DM1*DM1))</f>
        <v>119.6703806294607</v>
      </c>
      <c r="DO12" s="1">
        <f>SQRT(26642-(DN1*DN1))</f>
        <v>118.7349990525119</v>
      </c>
      <c r="DP12" s="1">
        <f>SQRT(26642-(DO1*DO1))</f>
        <v>117.78370006074695</v>
      </c>
      <c r="DQ12" s="1">
        <f>SQRT(26642-(DP1*DP1))</f>
        <v>116.81609478149832</v>
      </c>
      <c r="DR12" s="5">
        <f>SQRT(26642-(DQ1*DQ1))</f>
        <v>115.83177456984762</v>
      </c>
    </row>
    <row r="13" spans="1:122" ht="12.75">
      <c r="A13" s="3">
        <f>D13/1.41421356</f>
        <v>115.37330733177652</v>
      </c>
      <c r="B13" s="3">
        <v>116</v>
      </c>
      <c r="C13" s="4">
        <v>10.5</v>
      </c>
      <c r="D13" s="4">
        <f>SQRT((163.5*163.5)-(C13*C13))</f>
        <v>163.16249569064578</v>
      </c>
      <c r="E13" s="4">
        <v>164</v>
      </c>
      <c r="F13" s="4">
        <f>D13*D13</f>
        <v>26622.000000000004</v>
      </c>
      <c r="G13" s="1">
        <f>D13</f>
        <v>163.16249569064578</v>
      </c>
      <c r="H13" s="1">
        <f>SQRT(26622-(G1*G1))</f>
        <v>163.15943123215402</v>
      </c>
      <c r="I13" s="1">
        <f>SQRT(26622-(H1*H1))</f>
        <v>163.1502375113196</v>
      </c>
      <c r="J13" s="1">
        <f>SQRT(26622-(I1*I1))</f>
        <v>163.1349134918703</v>
      </c>
      <c r="K13" s="1">
        <f>SQRT(26622-(J1*J1))</f>
        <v>163.11345744603662</v>
      </c>
      <c r="L13" s="1">
        <f>SQRT(26622-(K1*K1))</f>
        <v>163.08586695357755</v>
      </c>
      <c r="M13" s="1">
        <f>SQRT(26622-(L1*L1))</f>
        <v>163.0521389004143</v>
      </c>
      <c r="N13" s="1">
        <f>SQRT(26622-(M1*M1))</f>
        <v>163.01226947687098</v>
      </c>
      <c r="O13" s="1">
        <f>SQRT(26622-(N1*N1))</f>
        <v>162.96625417551942</v>
      </c>
      <c r="P13" s="1">
        <f>SQRT(26622-(O1*O1))</f>
        <v>162.91408778862558</v>
      </c>
      <c r="Q13" s="1">
        <f>SQRT(26622-(P1*P1))</f>
        <v>162.85576440519384</v>
      </c>
      <c r="R13" s="1">
        <f>SQRT(26622-(Q1*Q1))</f>
        <v>162.7912774076056</v>
      </c>
      <c r="S13" s="1">
        <f>SQRT(26622-(R1*R1))</f>
        <v>162.7206194678474</v>
      </c>
      <c r="T13" s="1">
        <f>SQRT(26622-(S1*S1))</f>
        <v>162.6437825433238</v>
      </c>
      <c r="U13" s="1">
        <f>SQRT(26622-(T1*T1))</f>
        <v>162.5607578722491</v>
      </c>
      <c r="V13" s="1">
        <f>SQRT(26622-(U1*U1))</f>
        <v>162.47153596861205</v>
      </c>
      <c r="W13" s="1">
        <f>SQRT(26622-(V1*V1))</f>
        <v>162.37610661670638</v>
      </c>
      <c r="X13" s="1">
        <f>SQRT(26622-(W1*W1))</f>
        <v>162.27445886522005</v>
      </c>
      <c r="Y13" s="1">
        <f>SQRT(26622-(X1*X1))</f>
        <v>162.16658102087496</v>
      </c>
      <c r="Z13" s="1">
        <f>SQRT(26622-(Y1*Y1))</f>
        <v>162.0524606416083</v>
      </c>
      <c r="AA13" s="1">
        <f>SQRT(26622-(Z1*Z1))</f>
        <v>161.93208452928653</v>
      </c>
      <c r="AB13" s="1">
        <f>SQRT(26622-(AA1*AA1))</f>
        <v>161.8054387219416</v>
      </c>
      <c r="AC13" s="1">
        <f>SQRT(26622-(AB1*AB1))</f>
        <v>161.67250848551834</v>
      </c>
      <c r="AD13" s="1">
        <f>SQRT(26622-(AC1*AC1))</f>
        <v>161.533278305122</v>
      </c>
      <c r="AE13" s="1">
        <f>SQRT(26622-(AD1*AD1))</f>
        <v>161.3877318757532</v>
      </c>
      <c r="AF13" s="1">
        <f>SQRT(26622-(AE1*AE1))</f>
        <v>161.23585209251695</v>
      </c>
      <c r="AG13" s="1">
        <f>SQRT(26622-(AF1*AF1))</f>
        <v>161.07762104029226</v>
      </c>
      <c r="AH13" s="1">
        <f>SQRT(26622-(AG1*AG1))</f>
        <v>160.91301998284663</v>
      </c>
      <c r="AI13" s="1">
        <f>SQRT(26622-(AH1*AH1))</f>
        <v>160.74202935138027</v>
      </c>
      <c r="AJ13" s="1">
        <f>SQRT(26622-(AI1*AI1))</f>
        <v>160.56462873248267</v>
      </c>
      <c r="AK13" s="1">
        <f>SQRT(26622-(AJ1*AJ1))</f>
        <v>160.3807968554839</v>
      </c>
      <c r="AL13" s="1">
        <f>SQRT(26622-(AK1*AK1))</f>
        <v>160.19051157918187</v>
      </c>
      <c r="AM13" s="1">
        <f>SQRT(26622-(AL1*AL1))</f>
        <v>159.99374987792493</v>
      </c>
      <c r="AN13" s="1">
        <f>SQRT(26622-(AM1*AM1))</f>
        <v>159.7904878270293</v>
      </c>
      <c r="AO13" s="1">
        <f>SQRT(26622-(AN1*AN1))</f>
        <v>159.58070058750837</v>
      </c>
      <c r="AP13" s="1">
        <f>SQRT(26622-(AO1*AO1))</f>
        <v>159.3643623900902</v>
      </c>
      <c r="AQ13" s="1">
        <f>SQRT(26622-(AP1*AP1))</f>
        <v>159.14144651849813</v>
      </c>
      <c r="AR13" s="1">
        <f>SQRT(26622-(AQ1*AQ1))</f>
        <v>158.91192529196795</v>
      </c>
      <c r="AS13" s="1">
        <f>SQRT(26622-(AR1*AR1))</f>
        <v>158.67577004697347</v>
      </c>
      <c r="AT13" s="1">
        <f>SQRT(26622-(AS1*AS1))</f>
        <v>158.43295111813072</v>
      </c>
      <c r="AU13" s="1">
        <f>SQRT(26622-(AT1*AT1))</f>
        <v>158.18343781824947</v>
      </c>
      <c r="AV13" s="1">
        <f>SQRT(26622-(AU1*AU1))</f>
        <v>157.9271984174987</v>
      </c>
      <c r="AW13" s="1">
        <f>SQRT(26622-(AV1*AV1))</f>
        <v>157.66420012165096</v>
      </c>
      <c r="AX13" s="1">
        <f>SQRT(26622-(AW1*AW1))</f>
        <v>157.3944090493687</v>
      </c>
      <c r="AY13" s="1">
        <f>SQRT(26622-(AX1*AX1))</f>
        <v>157.11779020849295</v>
      </c>
      <c r="AZ13" s="1">
        <f>SQRT(26622-(AY1*AY1))</f>
        <v>156.83430747129276</v>
      </c>
      <c r="BA13" s="1">
        <f>SQRT(26622-(AZ1*AZ1))</f>
        <v>156.5439235486322</v>
      </c>
      <c r="BB13" s="1">
        <f>SQRT(26622-(BA1*BA1))</f>
        <v>156.24659996300718</v>
      </c>
      <c r="BC13" s="1">
        <f>SQRT(26622-(BB1*BB1))</f>
        <v>155.9422970204043</v>
      </c>
      <c r="BD13" s="1">
        <f>SQRT(26622-(BC1*BC1))</f>
        <v>155.63097378092831</v>
      </c>
      <c r="BE13" s="1">
        <f>SQRT(26622-(BD1*BD1))</f>
        <v>155.31258802814406</v>
      </c>
      <c r="BF13" s="1">
        <f>SQRT(26622-(BE1*BE1))</f>
        <v>154.98709623707387</v>
      </c>
      <c r="BG13" s="1">
        <f>SQRT(26622-(BF1*BF1))</f>
        <v>154.6544535407888</v>
      </c>
      <c r="BH13" s="1">
        <f>SQRT(26622-(BG1*BG1))</f>
        <v>154.31461369552787</v>
      </c>
      <c r="BI13" s="1">
        <f>SQRT(26622-(BH1*BH1))</f>
        <v>153.9675290442761</v>
      </c>
      <c r="BJ13" s="1">
        <f>SQRT(26622-(BI1*BI1))</f>
        <v>153.6131504787269</v>
      </c>
      <c r="BK13" s="1">
        <f>SQRT(26622-(BJ1*BJ1))</f>
        <v>153.2514273995515</v>
      </c>
      <c r="BL13" s="1">
        <f>SQRT(26622-(BK1*BK1))</f>
        <v>152.88230767489088</v>
      </c>
      <c r="BM13" s="1">
        <f>SQRT(26622-(BL1*BL1))</f>
        <v>152.50573759698355</v>
      </c>
      <c r="BN13" s="1">
        <f>SQRT(26622-(BM1*BM1))</f>
        <v>152.12166183683374</v>
      </c>
      <c r="BO13" s="1">
        <f>SQRT(26622-(BN1*BN1))</f>
        <v>151.7300233968215</v>
      </c>
      <c r="BP13" s="1">
        <f>SQRT(26622-(BO1*BO1))</f>
        <v>151.33076356114773</v>
      </c>
      <c r="BQ13" s="1">
        <f>SQRT(26622-(BP1*BP1))</f>
        <v>150.92382184400182</v>
      </c>
      <c r="BR13" s="1">
        <f>SQRT(26622-(BQ1*BQ1))</f>
        <v>150.5091359353312</v>
      </c>
      <c r="BS13" s="1">
        <f>SQRT(26622-(BR1*BR1))</f>
        <v>150.08664164408503</v>
      </c>
      <c r="BT13" s="1">
        <f>SQRT(26622-(BS1*BS1))</f>
        <v>149.6562728387955</v>
      </c>
      <c r="BU13" s="1">
        <f>SQRT(26622-(BT1*BT1))</f>
        <v>149.21796138535066</v>
      </c>
      <c r="BV13" s="1">
        <f>SQRT(26622-(BU1*BU1))</f>
        <v>148.77163708180402</v>
      </c>
      <c r="BW13" s="1">
        <f>SQRT(26622-(BV1*BV1))</f>
        <v>148.31722759005442</v>
      </c>
      <c r="BX13" s="1">
        <f>SQRT(26622-(BW1*BW1))</f>
        <v>147.8546583642193</v>
      </c>
      <c r="BY13" s="1">
        <f>SQRT(26622-(BX1*BX1))</f>
        <v>147.38385257551113</v>
      </c>
      <c r="BZ13" s="1">
        <f>SQRT(26622-(BY1*BY1))</f>
        <v>146.90473103341498</v>
      </c>
      <c r="CA13" s="1">
        <f>SQRT(26622-(BZ1*BZ1))</f>
        <v>146.41721210294915</v>
      </c>
      <c r="CB13" s="1">
        <f>SQRT(26622-(CA1*CA1))</f>
        <v>145.9212116177768</v>
      </c>
      <c r="CC13" s="1">
        <f>SQRT(26622-(CB1*CB1))</f>
        <v>145.41664278891878</v>
      </c>
      <c r="CD13" s="1">
        <f>SQRT(26622-(CC1*CC1))</f>
        <v>144.90341610879986</v>
      </c>
      <c r="CE13" s="1">
        <f>SQRT(26622-(CD1*CD1))</f>
        <v>144.38143925034132</v>
      </c>
      <c r="CF13" s="1">
        <f>SQRT(26622-(CE1*CE1))</f>
        <v>143.85061696079026</v>
      </c>
      <c r="CG13" s="1">
        <f>SQRT(26622-(CF1*CF1))</f>
        <v>143.31085094995424</v>
      </c>
      <c r="CH13" s="1">
        <f>SQRT(26622-(CG1*CG1))</f>
        <v>142.76203977248295</v>
      </c>
      <c r="CI13" s="1">
        <f>SQRT(26622-(CH1*CH1))</f>
        <v>142.20407870381214</v>
      </c>
      <c r="CJ13" s="1">
        <f>SQRT(26622-(CI1*CI1))</f>
        <v>141.6368596093545</v>
      </c>
      <c r="CK13" s="1">
        <f>SQRT(26622-(CJ1*CJ1))</f>
        <v>141.06027080648894</v>
      </c>
      <c r="CL13" s="1">
        <f>SQRT(26622-(CK1*CK1))</f>
        <v>140.47419691886478</v>
      </c>
      <c r="CM13" s="1">
        <f>SQRT(26622-(CL1*CL1))</f>
        <v>139.8785187224972</v>
      </c>
      <c r="CN13" s="1">
        <f>SQRT(26622-(CM1*CM1))</f>
        <v>139.27311298308803</v>
      </c>
      <c r="CO13" s="1">
        <f>SQRT(26622-(CN1*CN1))</f>
        <v>138.6578522839583</v>
      </c>
      <c r="CP13" s="1">
        <f>SQRT(26622-(CO1*CO1))</f>
        <v>138.03260484392808</v>
      </c>
      <c r="CQ13" s="1">
        <f>SQRT(26622-(CP1*CP1))</f>
        <v>137.39723432442153</v>
      </c>
      <c r="CR13" s="1">
        <f>SQRT(26622-(CQ1*CQ1))</f>
        <v>136.75159962501354</v>
      </c>
      <c r="CS13" s="1">
        <f>SQRT(26622-(CR1*CR1))</f>
        <v>136.09555466656508</v>
      </c>
      <c r="CT13" s="1">
        <f>SQRT(26622-(CS1*CS1))</f>
        <v>135.4289481610191</v>
      </c>
      <c r="CU13" s="1">
        <f>SQRT(26622-(CT1*CT1))</f>
        <v>134.75162336684483</v>
      </c>
      <c r="CV13" s="1">
        <f>SQRT(26622-(CU1*CU1))</f>
        <v>134.06341782902598</v>
      </c>
      <c r="CW13" s="1">
        <f>SQRT(26622-(CV1*CV1))</f>
        <v>133.3641631023867</v>
      </c>
      <c r="CX13" s="1">
        <f>SQRT(26622-(CW1*CW1))</f>
        <v>132.6536844569347</v>
      </c>
      <c r="CY13" s="1">
        <f>SQRT(26622-(CX1*CX1))</f>
        <v>131.93180056377614</v>
      </c>
      <c r="CZ13" s="1">
        <f>SQRT(26622-(CY1*CY1))</f>
        <v>131.19832316001603</v>
      </c>
      <c r="DA13" s="1">
        <f>SQRT(26622-(CZ1*CZ1))</f>
        <v>130.4530566909032</v>
      </c>
      <c r="DB13" s="1">
        <f>SQRT(26622-(DA1*DA1))</f>
        <v>129.69579792730372</v>
      </c>
      <c r="DC13" s="1">
        <f>SQRT(26622-(DB1*DB1))</f>
        <v>128.92633555639438</v>
      </c>
      <c r="DD13" s="1">
        <f>SQRT(26622-(DC1*DC1))</f>
        <v>128.14444974324874</v>
      </c>
      <c r="DE13" s="1">
        <f>SQRT(26622-(DD1*DD1))</f>
        <v>127.34991166074674</v>
      </c>
      <c r="DF13" s="1">
        <f>SQRT(26622-(DE1*DE1))</f>
        <v>126.54248298496438</v>
      </c>
      <c r="DG13" s="1">
        <f>SQRT(26622-(DF1*DF1))</f>
        <v>125.72191535289303</v>
      </c>
      <c r="DH13" s="1">
        <f>SQRT(26622-(DG1*DG1))</f>
        <v>124.88794977899188</v>
      </c>
      <c r="DI13" s="1">
        <f>SQRT(26622-(DH1*DH1))</f>
        <v>124.04031602668546</v>
      </c>
      <c r="DJ13" s="1">
        <f>SQRT(26622-(DI1*DI1))</f>
        <v>123.17873193047572</v>
      </c>
      <c r="DK13" s="1">
        <f>SQRT(26622-(DJ1*DJ1))</f>
        <v>122.30290266383705</v>
      </c>
      <c r="DL13" s="1">
        <f>SQRT(26622-(DK1*DK1))</f>
        <v>121.41251994749142</v>
      </c>
      <c r="DM13" s="1">
        <f>SQRT(26622-(DL1*DL1))</f>
        <v>120.50726119201282</v>
      </c>
      <c r="DN13" s="1">
        <f>SQRT(26622-(DM1*DM1))</f>
        <v>119.5867885679685</v>
      </c>
      <c r="DO13" s="1">
        <f>SQRT(26622-(DN1*DN1))</f>
        <v>118.6507479959566</v>
      </c>
      <c r="DP13" s="1">
        <f>SQRT(26622-(DO1*DO1))</f>
        <v>117.69876804792818</v>
      </c>
      <c r="DQ13" s="1">
        <f>SQRT(26622-(DP1*DP1))</f>
        <v>116.73045875006231</v>
      </c>
      <c r="DR13" s="5">
        <f>SQRT(26622-(DQ1*DQ1))</f>
        <v>115.74541027617467</v>
      </c>
    </row>
    <row r="14" spans="1:122" ht="12.75">
      <c r="A14" s="3">
        <f>D14/1.41421356</f>
        <v>115.325626140228</v>
      </c>
      <c r="B14" s="3">
        <v>116</v>
      </c>
      <c r="C14" s="4">
        <v>11.5</v>
      </c>
      <c r="D14" s="4">
        <f>SQRT((163.5*163.5)-(C14*C14))</f>
        <v>163.0950643030009</v>
      </c>
      <c r="E14" s="4">
        <v>164</v>
      </c>
      <c r="F14" s="4">
        <f>D14*D14</f>
        <v>26599.999999999996</v>
      </c>
      <c r="G14" s="1">
        <f>D14</f>
        <v>163.0950643030009</v>
      </c>
      <c r="H14" s="1">
        <f>SQRT(26600-(G1*G1))</f>
        <v>163.09199857749</v>
      </c>
      <c r="I14" s="1">
        <f>SQRT(26600-(H1*H1))</f>
        <v>163.0828010551695</v>
      </c>
      <c r="J14" s="1">
        <f>SQRT(26600-(I1*I1))</f>
        <v>163.06747069848112</v>
      </c>
      <c r="K14" s="1">
        <f>SQRT(26600-(J1*J1))</f>
        <v>163.04600577751054</v>
      </c>
      <c r="L14" s="1">
        <f>SQRT(26600-(K1*K1))</f>
        <v>163.01840386901105</v>
      </c>
      <c r="M14" s="1">
        <f>SQRT(26600-(L1*L1))</f>
        <v>162.9846618550347</v>
      </c>
      <c r="N14" s="1">
        <f>SQRT(26600-(M1*M1))</f>
        <v>162.94477592116908</v>
      </c>
      <c r="O14" s="1">
        <f>SQRT(26600-(N1*N1))</f>
        <v>162.8987415543779</v>
      </c>
      <c r="P14" s="1">
        <f>SQRT(26600-(O1*O1))</f>
        <v>162.84655354044187</v>
      </c>
      <c r="Q14" s="1">
        <f>SQRT(26600-(P1*P1))</f>
        <v>162.78820596099706</v>
      </c>
      <c r="R14" s="1">
        <f>SQRT(26600-(Q1*Q1))</f>
        <v>162.72369219016633</v>
      </c>
      <c r="S14" s="1">
        <f>SQRT(26600-(R1*R1))</f>
        <v>162.6530048907797</v>
      </c>
      <c r="T14" s="1">
        <f>SQRT(26600-(S1*S1))</f>
        <v>162.57613601017832</v>
      </c>
      <c r="U14" s="1">
        <f>SQRT(26600-(T1*T1))</f>
        <v>162.49307677559682</v>
      </c>
      <c r="V14" s="1">
        <f>SQRT(26600-(U1*U1))</f>
        <v>162.40381768911715</v>
      </c>
      <c r="W14" s="1">
        <f>SQRT(26600-(V1*V1))</f>
        <v>162.30834852218786</v>
      </c>
      <c r="X14" s="1">
        <f>SQRT(26600-(W1*W1))</f>
        <v>162.2066583097007</v>
      </c>
      <c r="Y14" s="1">
        <f>SQRT(26600-(X1*X1))</f>
        <v>162.09873534361705</v>
      </c>
      <c r="Z14" s="1">
        <f>SQRT(26600-(Y1*Y1))</f>
        <v>161.9845671661347</v>
      </c>
      <c r="AA14" s="1">
        <f>SQRT(26600-(Z1*Z1))</f>
        <v>161.86414056238647</v>
      </c>
      <c r="AB14" s="1">
        <f>SQRT(26600-(AA1*AA1))</f>
        <v>161.73744155265967</v>
      </c>
      <c r="AC14" s="1">
        <f>SQRT(26600-(AB1*AB1))</f>
        <v>161.60445538412608</v>
      </c>
      <c r="AD14" s="1">
        <f>SQRT(26600-(AC1*AC1))</f>
        <v>161.46516652207063</v>
      </c>
      <c r="AE14" s="1">
        <f>SQRT(26600-(AD1*AD1))</f>
        <v>161.31955864060626</v>
      </c>
      <c r="AF14" s="1">
        <f>SQRT(26600-(AE1*AE1))</f>
        <v>161.16761461286197</v>
      </c>
      <c r="AG14" s="1">
        <f>SQRT(26600-(AF1*AF1))</f>
        <v>161.00931650062986</v>
      </c>
      <c r="AH14" s="1">
        <f>SQRT(26600-(AG1*AG1))</f>
        <v>160.844645543456</v>
      </c>
      <c r="AI14" s="1">
        <f>SQRT(26600-(AH1*AH1))</f>
        <v>160.67358214715946</v>
      </c>
      <c r="AJ14" s="1">
        <f>SQRT(26600-(AI1*AI1))</f>
        <v>160.4961058717625</v>
      </c>
      <c r="AK14" s="1">
        <f>SQRT(26600-(AJ1*AJ1))</f>
        <v>160.31219541881399</v>
      </c>
      <c r="AL14" s="1">
        <f>SQRT(26600-(AK1*AK1))</f>
        <v>160.1218286180869</v>
      </c>
      <c r="AM14" s="1">
        <f>SQRT(26600-(AL1*AL1))</f>
        <v>159.92498241363043</v>
      </c>
      <c r="AN14" s="1">
        <f>SQRT(26600-(AM1*AM1))</f>
        <v>159.72163284915416</v>
      </c>
      <c r="AO14" s="1">
        <f>SQRT(26600-(AN1*AN1))</f>
        <v>159.51175505272332</v>
      </c>
      <c r="AP14" s="1">
        <f>SQRT(26600-(AO1*AO1))</f>
        <v>159.2953232207399</v>
      </c>
      <c r="AQ14" s="1">
        <f>SQRT(26600-(AP1*AP1))</f>
        <v>159.0723106011854</v>
      </c>
      <c r="AR14" s="1">
        <f>SQRT(26600-(AQ1*AQ1))</f>
        <v>158.8426894760977</v>
      </c>
      <c r="AS14" s="1">
        <f>SQRT(26600-(AR1*AR1))</f>
        <v>158.60643114325472</v>
      </c>
      <c r="AT14" s="1">
        <f>SQRT(26600-(AS1*AS1))</f>
        <v>158.36350589703426</v>
      </c>
      <c r="AU14" s="1">
        <f>SQRT(26600-(AT1*AT1))</f>
        <v>158.11388300841898</v>
      </c>
      <c r="AV14" s="1">
        <f>SQRT(26600-(AU1*AU1))</f>
        <v>157.85753070411306</v>
      </c>
      <c r="AW14" s="1">
        <f>SQRT(26600-(AV1*AV1))</f>
        <v>157.59441614473528</v>
      </c>
      <c r="AX14" s="1">
        <f>SQRT(26600-(AW1*AW1))</f>
        <v>157.32450540205107</v>
      </c>
      <c r="AY14" s="1">
        <f>SQRT(26600-(AX1*AX1))</f>
        <v>157.04776343520464</v>
      </c>
      <c r="AZ14" s="1">
        <f>SQRT(26600-(AY1*AY1))</f>
        <v>156.76415406590883</v>
      </c>
      <c r="BA14" s="1">
        <f>SQRT(26600-(AZ1*AZ1))</f>
        <v>156.4736399525492</v>
      </c>
      <c r="BB14" s="1">
        <f>SQRT(26600-(BA1*BA1))</f>
        <v>156.17618256315527</v>
      </c>
      <c r="BC14" s="1">
        <f>SQRT(26600-(BB1*BB1))</f>
        <v>155.8717421471897</v>
      </c>
      <c r="BD14" s="1">
        <f>SQRT(26600-(BC1*BC1))</f>
        <v>155.56027770610336</v>
      </c>
      <c r="BE14" s="1">
        <f>SQRT(26600-(BD1*BD1))</f>
        <v>155.24174696260025</v>
      </c>
      <c r="BF14" s="1">
        <f>SQRT(26600-(BE1*BE1))</f>
        <v>154.9161063285545</v>
      </c>
      <c r="BG14" s="1">
        <f>SQRT(26600-(BF1*BF1))</f>
        <v>154.5833108715168</v>
      </c>
      <c r="BH14" s="1">
        <f>SQRT(26600-(BG1*BG1))</f>
        <v>154.2433142797444</v>
      </c>
      <c r="BI14" s="1">
        <f>SQRT(26600-(BH1*BH1))</f>
        <v>153.8960688256851</v>
      </c>
      <c r="BJ14" s="1">
        <f>SQRT(26600-(BI1*BI1))</f>
        <v>153.54152532784087</v>
      </c>
      <c r="BK14" s="1">
        <f>SQRT(26600-(BJ1*BJ1))</f>
        <v>153.17963311093285</v>
      </c>
      <c r="BL14" s="1">
        <f>SQRT(26600-(BK1*BK1))</f>
        <v>152.81033996428383</v>
      </c>
      <c r="BM14" s="1">
        <f>SQRT(26600-(BL1*BL1))</f>
        <v>152.43359209832983</v>
      </c>
      <c r="BN14" s="1">
        <f>SQRT(26600-(BM1*BM1))</f>
        <v>152.04933409916663</v>
      </c>
      <c r="BO14" s="1">
        <f>SQRT(26600-(BN1*BN1))</f>
        <v>151.65750888103102</v>
      </c>
      <c r="BP14" s="1">
        <f>SQRT(26600-(BO1*BO1))</f>
        <v>151.2580576366099</v>
      </c>
      <c r="BQ14" s="1">
        <f>SQRT(26600-(BP1*BP1))</f>
        <v>150.8509197850646</v>
      </c>
      <c r="BR14" s="1">
        <f>SQRT(26600-(BQ1*BQ1))</f>
        <v>150.4360329176491</v>
      </c>
      <c r="BS14" s="1">
        <f>SQRT(26600-(BR1*BR1))</f>
        <v>150.0133327407934</v>
      </c>
      <c r="BT14" s="1">
        <f>SQRT(26600-(BS1*BS1))</f>
        <v>149.5827530165159</v>
      </c>
      <c r="BU14" s="1">
        <f>SQRT(26600-(BT1*BT1))</f>
        <v>149.14422550001726</v>
      </c>
      <c r="BV14" s="1">
        <f>SQRT(26600-(BU1*BU1))</f>
        <v>148.69767987430066</v>
      </c>
      <c r="BW14" s="1">
        <f>SQRT(26600-(BV1*BV1))</f>
        <v>148.2430436816514</v>
      </c>
      <c r="BX14" s="1">
        <f>SQRT(26600-(BW1*BW1))</f>
        <v>147.78024225179766</v>
      </c>
      <c r="BY14" s="1">
        <f>SQRT(26600-(BX1*BX1))</f>
        <v>147.30919862656236</v>
      </c>
      <c r="BZ14" s="1">
        <f>SQRT(26600-(BY1*BY1))</f>
        <v>146.82983348080185</v>
      </c>
      <c r="CA14" s="1">
        <f>SQRT(26600-(BZ1*BZ1))</f>
        <v>146.34206503941374</v>
      </c>
      <c r="CB14" s="1">
        <f>SQRT(26600-(CA1*CA1))</f>
        <v>145.84580899017976</v>
      </c>
      <c r="CC14" s="1">
        <f>SQRT(26600-(CB1*CB1))</f>
        <v>145.3409783921933</v>
      </c>
      <c r="CD14" s="1">
        <f>SQRT(26600-(CC1*CC1))</f>
        <v>144.8274835796024</v>
      </c>
      <c r="CE14" s="1">
        <f>SQRT(26600-(CD1*CD1))</f>
        <v>144.30523206037958</v>
      </c>
      <c r="CF14" s="1">
        <f>SQRT(26600-(CE1*CE1))</f>
        <v>143.77412840980813</v>
      </c>
      <c r="CG14" s="1">
        <f>SQRT(26600-(CF1*CF1))</f>
        <v>143.23407415835104</v>
      </c>
      <c r="CH14" s="1">
        <f>SQRT(26600-(CG1*CG1))</f>
        <v>142.68496767354296</v>
      </c>
      <c r="CI14" s="1">
        <f>SQRT(26600-(CH1*CH1))</f>
        <v>142.12670403551894</v>
      </c>
      <c r="CJ14" s="1">
        <f>SQRT(26600-(CI1*CI1))</f>
        <v>141.55917490576158</v>
      </c>
      <c r="CK14" s="1">
        <f>SQRT(26600-(CJ1*CJ1))</f>
        <v>140.98226838861686</v>
      </c>
      <c r="CL14" s="1">
        <f>SQRT(26600-(CK1*CK1))</f>
        <v>140.3958688850922</v>
      </c>
      <c r="CM14" s="1">
        <f>SQRT(26600-(CL1*CL1))</f>
        <v>139.79985693841036</v>
      </c>
      <c r="CN14" s="1">
        <f>SQRT(26600-(CM1*CM1))</f>
        <v>139.19410907075056</v>
      </c>
      <c r="CO14" s="1">
        <f>SQRT(26600-(CN1*CN1))</f>
        <v>138.57849761056005</v>
      </c>
      <c r="CP14" s="1">
        <f>SQRT(26600-(CO1*CO1))</f>
        <v>137.95289050976785</v>
      </c>
      <c r="CQ14" s="1">
        <f>SQRT(26600-(CP1*CP1))</f>
        <v>137.31715115017496</v>
      </c>
      <c r="CR14" s="1">
        <f>SQRT(26600-(CQ1*CQ1))</f>
        <v>136.67113813823312</v>
      </c>
      <c r="CS14" s="1">
        <f>SQRT(26600-(CR1*CR1))</f>
        <v>136.01470508735443</v>
      </c>
      <c r="CT14" s="1">
        <f>SQRT(26600-(CS1*CS1))</f>
        <v>135.34770038681853</v>
      </c>
      <c r="CU14" s="1">
        <f>SQRT(26600-(CT1*CT1))</f>
        <v>134.6699669562594</v>
      </c>
      <c r="CV14" s="1">
        <f>SQRT(26600-(CU1*CU1))</f>
        <v>133.98134198462114</v>
      </c>
      <c r="CW14" s="1">
        <f>SQRT(26600-(CV1*CV1))</f>
        <v>133.2816566523691</v>
      </c>
      <c r="CX14" s="1">
        <f>SQRT(26600-(CW1*CW1))</f>
        <v>132.5707358356285</v>
      </c>
      <c r="CY14" s="1">
        <f>SQRT(26600-(CX1*CX1))</f>
        <v>131.84839779079607</v>
      </c>
      <c r="CZ14" s="1">
        <f>SQRT(26600-(CY1*CY1))</f>
        <v>131.11445381802878</v>
      </c>
      <c r="DA14" s="1">
        <f>SQRT(26600-(CZ1*CZ1))</f>
        <v>130.3687079018581</v>
      </c>
      <c r="DB14" s="1">
        <f>SQRT(26600-(DA1*DA1))</f>
        <v>129.61095632700193</v>
      </c>
      <c r="DC14" s="1">
        <f>SQRT(26600-(DB1*DB1))</f>
        <v>128.84098726725125</v>
      </c>
      <c r="DD14" s="1">
        <f>SQRT(26600-(DC1*DC1))</f>
        <v>128.0585803450905</v>
      </c>
      <c r="DE14" s="1">
        <f>SQRT(26600-(DD1*DD1))</f>
        <v>127.26350615946427</v>
      </c>
      <c r="DF14" s="1">
        <f>SQRT(26600-(DE1*DE1))</f>
        <v>126.45552577882866</v>
      </c>
      <c r="DG14" s="1">
        <f>SQRT(26600-(DF1*DF1))</f>
        <v>125.63439019631528</v>
      </c>
      <c r="DH14" s="1">
        <f>SQRT(26600-(DG1*DG1))</f>
        <v>124.79983974348686</v>
      </c>
      <c r="DI14" s="1">
        <f>SQRT(26600-(DH1*DH1))</f>
        <v>123.95160345876934</v>
      </c>
      <c r="DJ14" s="1">
        <f>SQRT(26600-(DI1*DI1))</f>
        <v>123.08939840619907</v>
      </c>
      <c r="DK14" s="1">
        <f>SQRT(26600-(DJ1*DJ1))</f>
        <v>122.21292893961751</v>
      </c>
      <c r="DL14" s="1">
        <f>SQRT(26600-(DK1*DK1))</f>
        <v>121.32188590687173</v>
      </c>
      <c r="DM14" s="1">
        <f>SQRT(26600-(DL1*DL1))</f>
        <v>120.41594578792295</v>
      </c>
      <c r="DN14" s="1">
        <f>SQRT(26600-(DM1*DM1))</f>
        <v>119.49476976001921</v>
      </c>
      <c r="DO14" s="1">
        <f>SQRT(26600-(DN1*DN1))</f>
        <v>118.55800268223145</v>
      </c>
      <c r="DP14" s="1">
        <f>SQRT(26600-(DO1*DO1))</f>
        <v>117.60527199067225</v>
      </c>
      <c r="DQ14" s="1">
        <f>SQRT(26600-(DP1*DP1))</f>
        <v>116.63618649458667</v>
      </c>
      <c r="DR14" s="5">
        <f>SQRT(26600-(DQ1*DQ1))</f>
        <v>115.65033506220378</v>
      </c>
    </row>
    <row r="15" spans="1:122" ht="12.75">
      <c r="A15" s="3">
        <f>D15/1.41421356</f>
        <v>115.27358780134922</v>
      </c>
      <c r="B15" s="3">
        <v>116</v>
      </c>
      <c r="C15" s="4">
        <v>12.5</v>
      </c>
      <c r="D15" s="4">
        <f>SQRT((163.5*163.5)-(C15*C15))</f>
        <v>163.02147097851866</v>
      </c>
      <c r="E15" s="4">
        <v>163</v>
      </c>
      <c r="F15" s="4">
        <f>D15*D15</f>
        <v>26576.000000000004</v>
      </c>
      <c r="G15" s="1">
        <f>D15</f>
        <v>163.02147097851866</v>
      </c>
      <c r="H15" s="1">
        <f>SQRT(26576-(G1*G1))</f>
        <v>163.01840386901105</v>
      </c>
      <c r="I15" s="1">
        <f>SQRT(26576-(H1*H1))</f>
        <v>163.00920219423196</v>
      </c>
      <c r="J15" s="1">
        <f>SQRT(26576-(I1*I1))</f>
        <v>162.993864915217</v>
      </c>
      <c r="K15" s="1">
        <f>SQRT(26576-(J1*J1))</f>
        <v>162.9723902997069</v>
      </c>
      <c r="L15" s="1">
        <f>SQRT(26576-(K1*K1))</f>
        <v>162.94477592116908</v>
      </c>
      <c r="M15" s="1">
        <f>SQRT(26576-(L1*L1))</f>
        <v>162.9110186574254</v>
      </c>
      <c r="N15" s="1">
        <f>SQRT(26576-(M1*M1))</f>
        <v>162.8711146888852</v>
      </c>
      <c r="O15" s="1">
        <f>SQRT(26576-(N1*N1))</f>
        <v>162.82505949638096</v>
      </c>
      <c r="P15" s="1">
        <f>SQRT(26576-(O1*O1))</f>
        <v>162.77284785860326</v>
      </c>
      <c r="Q15" s="1">
        <f>SQRT(26576-(P1*P1))</f>
        <v>162.71447384913242</v>
      </c>
      <c r="R15" s="1">
        <f>SQRT(26576-(Q1*Q1))</f>
        <v>162.64993083306246</v>
      </c>
      <c r="S15" s="1">
        <f>SQRT(26576-(R1*R1))</f>
        <v>162.5792114632126</v>
      </c>
      <c r="T15" s="1">
        <f>SQRT(26576-(S1*S1))</f>
        <v>162.50230767592194</v>
      </c>
      <c r="U15" s="1">
        <f>SQRT(26576-(T1*T1))</f>
        <v>162.41921068642097</v>
      </c>
      <c r="V15" s="1">
        <f>SQRT(26576-(U1*U1))</f>
        <v>162.32991098377403</v>
      </c>
      <c r="W15" s="1">
        <f>SQRT(26576-(V1*V1))</f>
        <v>162.23439832538597</v>
      </c>
      <c r="X15" s="1">
        <f>SQRT(26576-(W1*W1))</f>
        <v>162.13266173106516</v>
      </c>
      <c r="Y15" s="1">
        <f>SQRT(26576-(X1*X1))</f>
        <v>162.02468947663502</v>
      </c>
      <c r="Z15" s="1">
        <f>SQRT(26576-(Y1*Y1))</f>
        <v>161.9104690870853</v>
      </c>
      <c r="AA15" s="1">
        <f>SQRT(26576-(Z1*Z1))</f>
        <v>161.78998732925348</v>
      </c>
      <c r="AB15" s="1">
        <f>SQRT(26576-(AA1*AA1))</f>
        <v>161.6632302040263</v>
      </c>
      <c r="AC15" s="1">
        <f>SQRT(26576-(AB1*AB1))</f>
        <v>161.5301829380503</v>
      </c>
      <c r="AD15" s="1">
        <f>SQRT(26576-(AC1*AC1))</f>
        <v>161.39082997494003</v>
      </c>
      <c r="AE15" s="1">
        <f>SQRT(26576-(AD1*AD1))</f>
        <v>161.24515496597098</v>
      </c>
      <c r="AF15" s="1">
        <f>SQRT(26576-(AE1*AE1))</f>
        <v>161.09314076024467</v>
      </c>
      <c r="AG15" s="1">
        <f>SQRT(26576-(AF1*AF1))</f>
        <v>160.93476939431082</v>
      </c>
      <c r="AH15" s="1">
        <f>SQRT(26576-(AG1*AG1))</f>
        <v>160.77002208123255</v>
      </c>
      <c r="AI15" s="1">
        <f>SQRT(26576-(AH1*AH1))</f>
        <v>160.59887919907786</v>
      </c>
      <c r="AJ15" s="1">
        <f>SQRT(26576-(AI1*AI1))</f>
        <v>160.4213202788208</v>
      </c>
      <c r="AK15" s="1">
        <f>SQRT(26576-(AJ1*AJ1))</f>
        <v>160.23732399163436</v>
      </c>
      <c r="AL15" s="1">
        <f>SQRT(26576-(AK1*AK1))</f>
        <v>160.04686813555585</v>
      </c>
      <c r="AM15" s="1">
        <f>SQRT(26576-(AL1*AL1))</f>
        <v>159.84992962150469</v>
      </c>
      <c r="AN15" s="1">
        <f>SQRT(26576-(AM1*AM1))</f>
        <v>159.64648445863128</v>
      </c>
      <c r="AO15" s="1">
        <f>SQRT(26576-(AN1*AN1))</f>
        <v>159.43650773897426</v>
      </c>
      <c r="AP15" s="1">
        <f>SQRT(26576-(AO1*AO1))</f>
        <v>159.21997362140215</v>
      </c>
      <c r="AQ15" s="1">
        <f>SQRT(26576-(AP1*AP1))</f>
        <v>158.99685531481433</v>
      </c>
      <c r="AR15" s="1">
        <f>SQRT(26576-(AQ1*AQ1))</f>
        <v>158.7671250605742</v>
      </c>
      <c r="AS15" s="1">
        <f>SQRT(26576-(AR1*AR1))</f>
        <v>158.53075411414656</v>
      </c>
      <c r="AT15" s="1">
        <f>SQRT(26576-(AS1*AS1))</f>
        <v>158.28771272590933</v>
      </c>
      <c r="AU15" s="1">
        <f>SQRT(26576-(AT1*AT1))</f>
        <v>158.0379701211073</v>
      </c>
      <c r="AV15" s="1">
        <f>SQRT(26576-(AU1*AU1))</f>
        <v>157.78149447891536</v>
      </c>
      <c r="AW15" s="1">
        <f>SQRT(26576-(AV1*AV1))</f>
        <v>157.51825291057543</v>
      </c>
      <c r="AX15" s="1">
        <f>SQRT(26576-(AW1*AW1))</f>
        <v>157.24821143656928</v>
      </c>
      <c r="AY15" s="1">
        <f>SQRT(26576-(AX1*AX1))</f>
        <v>156.97133496278866</v>
      </c>
      <c r="AZ15" s="1">
        <f>SQRT(26576-(AY1*AY1))</f>
        <v>156.6875872556598</v>
      </c>
      <c r="BA15" s="1">
        <f>SQRT(26576-(AZ1*AZ1))</f>
        <v>156.39693091617877</v>
      </c>
      <c r="BB15" s="1">
        <f>SQRT(26576-(BA1*BA1))</f>
        <v>156.09932735281083</v>
      </c>
      <c r="BC15" s="1">
        <f>SQRT(26576-(BB1*BB1))</f>
        <v>155.79473675320358</v>
      </c>
      <c r="BD15" s="1">
        <f>SQRT(26576-(BC1*BC1))</f>
        <v>155.48311805466213</v>
      </c>
      <c r="BE15" s="1">
        <f>SQRT(26576-(BD1*BD1))</f>
        <v>155.1644289133305</v>
      </c>
      <c r="BF15" s="1">
        <f>SQRT(26576-(BE1*BE1))</f>
        <v>154.8386256720202</v>
      </c>
      <c r="BG15" s="1">
        <f>SQRT(26576-(BF1*BF1))</f>
        <v>154.50566332662373</v>
      </c>
      <c r="BH15" s="1">
        <f>SQRT(26576-(BG1*BG1))</f>
        <v>154.1654954910469</v>
      </c>
      <c r="BI15" s="1">
        <f>SQRT(26576-(BH1*BH1))</f>
        <v>153.81807436059</v>
      </c>
      <c r="BJ15" s="1">
        <f>SQRT(26576-(BI1*BI1))</f>
        <v>153.4633506737032</v>
      </c>
      <c r="BK15" s="1">
        <f>SQRT(26576-(BJ1*BJ1))</f>
        <v>153.1012736720371</v>
      </c>
      <c r="BL15" s="1">
        <f>SQRT(26576-(BK1*BK1))</f>
        <v>152.73179105870526</v>
      </c>
      <c r="BM15" s="1">
        <f>SQRT(26576-(BL1*BL1))</f>
        <v>152.354848954669</v>
      </c>
      <c r="BN15" s="1">
        <f>SQRT(26576-(BM1*BM1))</f>
        <v>151.97039185315012</v>
      </c>
      <c r="BO15" s="1">
        <f>SQRT(26576-(BN1*BN1))</f>
        <v>151.57836257197133</v>
      </c>
      <c r="BP15" s="1">
        <f>SQRT(26576-(BO1*BO1))</f>
        <v>151.1787022037165</v>
      </c>
      <c r="BQ15" s="1">
        <f>SQRT(26576-(BP1*BP1))</f>
        <v>150.77135006359796</v>
      </c>
      <c r="BR15" s="1">
        <f>SQRT(26576-(BQ1*BQ1))</f>
        <v>150.35624363490862</v>
      </c>
      <c r="BS15" s="1">
        <f>SQRT(26576-(BR1*BR1))</f>
        <v>149.9333185119305</v>
      </c>
      <c r="BT15" s="1">
        <f>SQRT(26576-(BS1*BS1))</f>
        <v>149.5025083401613</v>
      </c>
      <c r="BU15" s="1">
        <f>SQRT(26576-(BT1*BT1))</f>
        <v>149.06374475371265</v>
      </c>
      <c r="BV15" s="1">
        <f>SQRT(26576-(BU1*BU1))</f>
        <v>148.6169573097229</v>
      </c>
      <c r="BW15" s="1">
        <f>SQRT(26576-(BV1*BV1))</f>
        <v>148.1620734196171</v>
      </c>
      <c r="BX15" s="1">
        <f>SQRT(26576-(BW1*BW1))</f>
        <v>147.69901827703526</v>
      </c>
      <c r="BY15" s="1">
        <f>SQRT(26576-(BX1*BX1))</f>
        <v>147.22771478223794</v>
      </c>
      <c r="BZ15" s="1">
        <f>SQRT(26576-(BY1*BY1))</f>
        <v>146.74808346278326</v>
      </c>
      <c r="CA15" s="1">
        <f>SQRT(26576-(BZ1*BZ1))</f>
        <v>146.26004239025778</v>
      </c>
      <c r="CB15" s="1">
        <f>SQRT(26576-(CA1*CA1))</f>
        <v>145.76350709282485</v>
      </c>
      <c r="CC15" s="1">
        <f>SQRT(26576-(CB1*CB1))</f>
        <v>145.2583904633395</v>
      </c>
      <c r="CD15" s="1">
        <f>SQRT(26576-(CC1*CC1))</f>
        <v>144.74460266275906</v>
      </c>
      <c r="CE15" s="1">
        <f>SQRT(26576-(CD1*CD1))</f>
        <v>144.22205101855957</v>
      </c>
      <c r="CF15" s="1">
        <f>SQRT(26576-(CE1*CE1))</f>
        <v>143.69063991784571</v>
      </c>
      <c r="CG15" s="1">
        <f>SQRT(26576-(CF1*CF1))</f>
        <v>143.15027069481914</v>
      </c>
      <c r="CH15" s="1">
        <f>SQRT(26576-(CG1*CG1))</f>
        <v>142.60084151224353</v>
      </c>
      <c r="CI15" s="1">
        <f>SQRT(26576-(CH1*CH1))</f>
        <v>142.04224723651762</v>
      </c>
      <c r="CJ15" s="1">
        <f>SQRT(26576-(CI1*CI1))</f>
        <v>141.4743793059365</v>
      </c>
      <c r="CK15" s="1">
        <f>SQRT(26576-(CJ1*CJ1))</f>
        <v>140.89712559168834</v>
      </c>
      <c r="CL15" s="1">
        <f>SQRT(26576-(CK1*CK1))</f>
        <v>140.31037025109725</v>
      </c>
      <c r="CM15" s="1">
        <f>SQRT(26576-(CL1*CL1))</f>
        <v>139.71399357258383</v>
      </c>
      <c r="CN15" s="1">
        <f>SQRT(26576-(CM1*CM1))</f>
        <v>139.1078718117706</v>
      </c>
      <c r="CO15" s="1">
        <f>SQRT(26576-(CN1*CN1))</f>
        <v>138.49187701811252</v>
      </c>
      <c r="CP15" s="1">
        <f>SQRT(26576-(CO1*CO1))</f>
        <v>137.86587685138045</v>
      </c>
      <c r="CQ15" s="1">
        <f>SQRT(26576-(CP1*CP1))</f>
        <v>137.22973438726754</v>
      </c>
      <c r="CR15" s="1">
        <f>SQRT(26576-(CQ1*CQ1))</f>
        <v>136.58330791132568</v>
      </c>
      <c r="CS15" s="1">
        <f>SQRT(26576-(CR1*CR1))</f>
        <v>135.92645070036957</v>
      </c>
      <c r="CT15" s="1">
        <f>SQRT(26576-(CS1*CS1))</f>
        <v>135.2590107904091</v>
      </c>
      <c r="CU15" s="1">
        <f>SQRT(26576-(CT1*CT1))</f>
        <v>134.58083073008578</v>
      </c>
      <c r="CV15" s="1">
        <f>SQRT(26576-(CU1*CU1))</f>
        <v>133.89174731849607</v>
      </c>
      <c r="CW15" s="1">
        <f>SQRT(26576-(CV1*CV1))</f>
        <v>133.19159132617943</v>
      </c>
      <c r="CX15" s="1">
        <f>SQRT(26576-(CW1*CW1))</f>
        <v>132.48018719793538</v>
      </c>
      <c r="CY15" s="1">
        <f>SQRT(26576-(CX1*CX1))</f>
        <v>131.75735273600483</v>
      </c>
      <c r="CZ15" s="1">
        <f>SQRT(26576-(CY1*CY1))</f>
        <v>131.0228987620103</v>
      </c>
      <c r="DA15" s="1">
        <f>SQRT(26576-(CZ1*CZ1))</f>
        <v>130.27662875589004</v>
      </c>
      <c r="DB15" s="1">
        <f>SQRT(26576-(DA1*DA1))</f>
        <v>129.51833846988617</v>
      </c>
      <c r="DC15" s="1">
        <f>SQRT(26576-(DB1*DB1))</f>
        <v>128.74781551544865</v>
      </c>
      <c r="DD15" s="1">
        <f>SQRT(26576-(DC1*DC1))</f>
        <v>127.96483892069728</v>
      </c>
      <c r="DE15" s="1">
        <f>SQRT(26576-(DD1*DD1))</f>
        <v>127.16917865583626</v>
      </c>
      <c r="DF15" s="1">
        <f>SQRT(26576-(DE1*DE1))</f>
        <v>126.36059512363813</v>
      </c>
      <c r="DG15" s="1">
        <f>SQRT(26576-(DF1*DF1))</f>
        <v>125.53883861180172</v>
      </c>
      <c r="DH15" s="1">
        <f>SQRT(26576-(DG1*DG1))</f>
        <v>124.70364870363657</v>
      </c>
      <c r="DI15" s="1">
        <f>SQRT(26576-(DH1*DH1))</f>
        <v>123.85475364312829</v>
      </c>
      <c r="DJ15" s="1">
        <f>SQRT(26576-(DI1*DI1))</f>
        <v>122.99186964998947</v>
      </c>
      <c r="DK15" s="1">
        <f>SQRT(26576-(DJ1*DJ1))</f>
        <v>122.11470017978998</v>
      </c>
      <c r="DL15" s="1">
        <f>SQRT(26576-(DK1*DK1))</f>
        <v>121.22293512368029</v>
      </c>
      <c r="DM15" s="1">
        <f>SQRT(26576-(DL1*DL1))</f>
        <v>120.31624994156026</v>
      </c>
      <c r="DN15" s="1">
        <f>SQRT(26576-(DM1*DM1))</f>
        <v>119.39430472179149</v>
      </c>
      <c r="DO15" s="1">
        <f>SQRT(26576-(DN1*DN1))</f>
        <v>118.45674315968678</v>
      </c>
      <c r="DP15" s="1">
        <f>SQRT(26576-(DO1*DO1))</f>
        <v>117.50319144601988</v>
      </c>
      <c r="DQ15" s="1">
        <f>SQRT(26576-(DP1*DP1))</f>
        <v>116.53325705565771</v>
      </c>
      <c r="DR15" s="5">
        <f>SQRT(26576-(DQ1*DQ1))</f>
        <v>115.54652742510265</v>
      </c>
    </row>
    <row r="16" spans="1:122" ht="12.75">
      <c r="A16" s="3">
        <f>D16/1.41421356</f>
        <v>115.21718641136718</v>
      </c>
      <c r="B16" s="3">
        <v>116</v>
      </c>
      <c r="C16" s="4">
        <v>13.5</v>
      </c>
      <c r="D16" s="4">
        <f>SQRT((163.5*163.5)-(C16*C16))</f>
        <v>162.94170736800322</v>
      </c>
      <c r="E16" s="4">
        <v>163</v>
      </c>
      <c r="F16" s="4">
        <f>D16*D16</f>
        <v>26549.999999999996</v>
      </c>
      <c r="G16" s="1">
        <f>D16</f>
        <v>162.94170736800322</v>
      </c>
      <c r="H16" s="1">
        <f>SQRT(26550-(G1*G1))</f>
        <v>162.93863875704866</v>
      </c>
      <c r="I16" s="1">
        <f>SQRT(26550-(H1*H1))</f>
        <v>162.92943257741985</v>
      </c>
      <c r="J16" s="1">
        <f>SQRT(26550-(I1*I1))</f>
        <v>162.91408778862558</v>
      </c>
      <c r="K16" s="1">
        <f>SQRT(26550-(J1*J1))</f>
        <v>162.89260265586034</v>
      </c>
      <c r="L16" s="1">
        <f>SQRT(26550-(K1*K1))</f>
        <v>162.8649747490233</v>
      </c>
      <c r="M16" s="1">
        <f>SQRT(26550-(L1*L1))</f>
        <v>162.83120094134293</v>
      </c>
      <c r="N16" s="1">
        <f>SQRT(26550-(M1*M1))</f>
        <v>162.7912774076056</v>
      </c>
      <c r="O16" s="1">
        <f>SQRT(26550-(N1*N1))</f>
        <v>162.7451996219858</v>
      </c>
      <c r="P16" s="1">
        <f>SQRT(26550-(O1*O1))</f>
        <v>162.69296235547498</v>
      </c>
      <c r="Q16" s="1">
        <f>SQRT(26550-(P1*P1))</f>
        <v>162.63455967290594</v>
      </c>
      <c r="R16" s="1">
        <f>SQRT(26550-(Q1*Q1))</f>
        <v>162.5699849295681</v>
      </c>
      <c r="S16" s="1">
        <f>SQRT(26550-(R1*R1))</f>
        <v>162.4992307674101</v>
      </c>
      <c r="T16" s="1">
        <f>SQRT(26550-(S1*S1))</f>
        <v>162.4222891108237</v>
      </c>
      <c r="U16" s="1">
        <f>SQRT(26550-(T1*T1))</f>
        <v>162.33915116200404</v>
      </c>
      <c r="V16" s="1">
        <f>SQRT(26550-(U1*U1))</f>
        <v>162.24980739587951</v>
      </c>
      <c r="W16" s="1">
        <f>SQRT(26550-(V1*V1))</f>
        <v>162.15424755460464</v>
      </c>
      <c r="X16" s="1">
        <f>SQRT(26550-(W1*W1))</f>
        <v>162.0524606416083</v>
      </c>
      <c r="Y16" s="1">
        <f>SQRT(26550-(X1*X1))</f>
        <v>161.94443491518936</v>
      </c>
      <c r="Z16" s="1">
        <f>SQRT(26550-(Y1*Y1))</f>
        <v>161.83015788165073</v>
      </c>
      <c r="AA16" s="1">
        <f>SQRT(26550-(Z1*Z1))</f>
        <v>161.7096162879623</v>
      </c>
      <c r="AB16" s="1">
        <f>SQRT(26550-(AA1*AA1))</f>
        <v>161.58279611394278</v>
      </c>
      <c r="AC16" s="1">
        <f>SQRT(26550-(AB1*AB1))</f>
        <v>161.44968256394932</v>
      </c>
      <c r="AD16" s="1">
        <f>SQRT(26550-(AC1*AC1))</f>
        <v>161.31026005806325</v>
      </c>
      <c r="AE16" s="1">
        <f>SQRT(26550-(AD1*AD1))</f>
        <v>161.1645122227595</v>
      </c>
      <c r="AF16" s="1">
        <f>SQRT(26550-(AE1*AE1))</f>
        <v>161.01242188104618</v>
      </c>
      <c r="AG16" s="1">
        <f>SQRT(26550-(AF1*AF1))</f>
        <v>160.85397104206038</v>
      </c>
      <c r="AH16" s="1">
        <f>SQRT(26550-(AG1*AG1))</f>
        <v>160.68914089010497</v>
      </c>
      <c r="AI16" s="1">
        <f>SQRT(26550-(AH1*AH1))</f>
        <v>160.51791177311023</v>
      </c>
      <c r="AJ16" s="1">
        <f>SQRT(26550-(AI1*AI1))</f>
        <v>160.34026319050372</v>
      </c>
      <c r="AK16" s="1">
        <f>SQRT(26550-(AJ1*AJ1))</f>
        <v>160.15617378046966</v>
      </c>
      <c r="AL16" s="1">
        <f>SQRT(26550-(AK1*AK1))</f>
        <v>159.9656213065795</v>
      </c>
      <c r="AM16" s="1">
        <f>SQRT(26550-(AL1*AL1))</f>
        <v>159.76858264377262</v>
      </c>
      <c r="AN16" s="1">
        <f>SQRT(26550-(AM1*AM1))</f>
        <v>159.5650337636664</v>
      </c>
      <c r="AO16" s="1">
        <f>SQRT(26550-(AN1*AN1))</f>
        <v>159.3549497191725</v>
      </c>
      <c r="AP16" s="1">
        <f>SQRT(26550-(AO1*AO1))</f>
        <v>159.13830462839547</v>
      </c>
      <c r="AQ16" s="1">
        <f>SQRT(26550-(AP1*AP1))</f>
        <v>158.91507165778833</v>
      </c>
      <c r="AR16" s="1">
        <f>SQRT(26550-(AQ1*AQ1))</f>
        <v>158.68522300453813</v>
      </c>
      <c r="AS16" s="1">
        <f>SQRT(26550-(AR1*AR1))</f>
        <v>158.44872987815333</v>
      </c>
      <c r="AT16" s="1">
        <f>SQRT(26550-(AS1*AS1))</f>
        <v>158.2055624812225</v>
      </c>
      <c r="AU16" s="1">
        <f>SQRT(26550-(AT1*AT1))</f>
        <v>157.95568998931313</v>
      </c>
      <c r="AV16" s="1">
        <f>SQRT(26550-(AU1*AU1))</f>
        <v>157.69908052997647</v>
      </c>
      <c r="AW16" s="1">
        <f>SQRT(26550-(AV1*AV1))</f>
        <v>157.4357011608231</v>
      </c>
      <c r="AX16" s="1">
        <f>SQRT(26550-(AW1*AW1))</f>
        <v>157.16551784663199</v>
      </c>
      <c r="AY16" s="1">
        <f>SQRT(26550-(AX1*AX1))</f>
        <v>156.8884954354525</v>
      </c>
      <c r="AZ16" s="1">
        <f>SQRT(26550-(AY1*AY1))</f>
        <v>156.60459763365824</v>
      </c>
      <c r="BA16" s="1">
        <f>SQRT(26550-(AZ1*AZ1))</f>
        <v>156.31378697990783</v>
      </c>
      <c r="BB16" s="1">
        <f>SQRT(26550-(BA1*BA1))</f>
        <v>156.01602481796542</v>
      </c>
      <c r="BC16" s="1">
        <f>SQRT(26550-(BB1*BB1))</f>
        <v>155.71127126833176</v>
      </c>
      <c r="BD16" s="1">
        <f>SQRT(26550-(BC1*BC1))</f>
        <v>155.3994851986325</v>
      </c>
      <c r="BE16" s="1">
        <f>SQRT(26550-(BD1*BD1))</f>
        <v>155.08062419270823</v>
      </c>
      <c r="BF16" s="1">
        <f>SQRT(26550-(BE1*BE1))</f>
        <v>154.75464451834716</v>
      </c>
      <c r="BG16" s="1">
        <f>SQRT(26550-(BF1*BF1))</f>
        <v>154.42150109359773</v>
      </c>
      <c r="BH16" s="1">
        <f>SQRT(26550-(BG1*BG1))</f>
        <v>154.0811474515945</v>
      </c>
      <c r="BI16" s="1">
        <f>SQRT(26550-(BH1*BH1))</f>
        <v>153.73353570382747</v>
      </c>
      <c r="BJ16" s="1">
        <f>SQRT(26550-(BI1*BI1))</f>
        <v>153.37861650177967</v>
      </c>
      <c r="BK16" s="1">
        <f>SQRT(26550-(BJ1*BJ1))</f>
        <v>153.01633899685353</v>
      </c>
      <c r="BL16" s="1">
        <f>SQRT(26550-(BK1*BK1))</f>
        <v>152.6466507985026</v>
      </c>
      <c r="BM16" s="1">
        <f>SQRT(26550-(BL1*BL1))</f>
        <v>152.2694979304785</v>
      </c>
      <c r="BN16" s="1">
        <f>SQRT(26550-(BM1*BM1))</f>
        <v>151.88482478509826</v>
      </c>
      <c r="BO16" s="1">
        <f>SQRT(26550-(BN1*BN1))</f>
        <v>151.49257407543118</v>
      </c>
      <c r="BP16" s="1">
        <f>SQRT(26550-(BO1*BO1))</f>
        <v>151.09268678529745</v>
      </c>
      <c r="BQ16" s="1">
        <f>SQRT(26550-(BP1*BP1))</f>
        <v>150.68510211696443</v>
      </c>
      <c r="BR16" s="1">
        <f>SQRT(26550-(BQ1*BQ1))</f>
        <v>150.26975743641833</v>
      </c>
      <c r="BS16" s="1">
        <f>SQRT(26550-(BR1*BR1))</f>
        <v>149.84658821608184</v>
      </c>
      <c r="BT16" s="1">
        <f>SQRT(26550-(BS1*BS1))</f>
        <v>149.41552797483934</v>
      </c>
      <c r="BU16" s="1">
        <f>SQRT(26550-(BT1*BT1))</f>
        <v>148.97650821522163</v>
      </c>
      <c r="BV16" s="1">
        <f>SQRT(26550-(BU1*BU1))</f>
        <v>148.52945835759317</v>
      </c>
      <c r="BW16" s="1">
        <f>SQRT(26550-(BV1*BV1))</f>
        <v>148.07430567117308</v>
      </c>
      <c r="BX16" s="1">
        <f>SQRT(26550-(BW1*BW1))</f>
        <v>147.61097520171052</v>
      </c>
      <c r="BY16" s="1">
        <f>SQRT(26550-(BX1*BX1))</f>
        <v>147.13938969562162</v>
      </c>
      <c r="BZ16" s="1">
        <f>SQRT(26550-(BY1*BY1))</f>
        <v>146.6594695203825</v>
      </c>
      <c r="CA16" s="1">
        <f>SQRT(26550-(BZ1*BZ1))</f>
        <v>146.171132580958</v>
      </c>
      <c r="CB16" s="1">
        <f>SQRT(26550-(CA1*CA1))</f>
        <v>145.67429423202984</v>
      </c>
      <c r="CC16" s="1">
        <f>SQRT(26550-(CB1*CB1))</f>
        <v>145.16886718577092</v>
      </c>
      <c r="CD16" s="1">
        <f>SQRT(26550-(CC1*CC1))</f>
        <v>144.65476141489432</v>
      </c>
      <c r="CE16" s="1">
        <f>SQRT(26550-(CD1*CD1))</f>
        <v>144.13188405068465</v>
      </c>
      <c r="CF16" s="1">
        <f>SQRT(26550-(CE1*CE1))</f>
        <v>143.60013927569847</v>
      </c>
      <c r="CG16" s="1">
        <f>SQRT(26550-(CF1*CF1))</f>
        <v>143.05942821079637</v>
      </c>
      <c r="CH16" s="1">
        <f>SQRT(26550-(CG1*CG1))</f>
        <v>142.50964879614293</v>
      </c>
      <c r="CI16" s="1">
        <f>SQRT(26550-(CH1*CH1))</f>
        <v>141.9506956657839</v>
      </c>
      <c r="CJ16" s="1">
        <f>SQRT(26550-(CI1*CI1))</f>
        <v>141.38246001537814</v>
      </c>
      <c r="CK16" s="1">
        <f>SQRT(26550-(CJ1*CJ1))</f>
        <v>140.80482946262887</v>
      </c>
      <c r="CL16" s="1">
        <f>SQRT(26550-(CK1*CK1))</f>
        <v>140.21768789992225</v>
      </c>
      <c r="CM16" s="1">
        <f>SQRT(26550-(CL1*CL1))</f>
        <v>139.62091533864114</v>
      </c>
      <c r="CN16" s="1">
        <f>SQRT(26550-(CM1*CM1))</f>
        <v>139.01438774457844</v>
      </c>
      <c r="CO16" s="1">
        <f>SQRT(26550-(CN1*CN1))</f>
        <v>138.3979768638256</v>
      </c>
      <c r="CP16" s="1">
        <f>SQRT(26550-(CO1*CO1))</f>
        <v>137.77155003846042</v>
      </c>
      <c r="CQ16" s="1">
        <f>SQRT(26550-(CP1*CP1))</f>
        <v>137.13497001129946</v>
      </c>
      <c r="CR16" s="1">
        <f>SQRT(26550-(CQ1*CQ1))</f>
        <v>136.48809471891678</v>
      </c>
      <c r="CS16" s="1">
        <f>SQRT(26550-(CR1*CR1))</f>
        <v>135.83077707206124</v>
      </c>
      <c r="CT16" s="1">
        <f>SQRT(26550-(CS1*CS1))</f>
        <v>135.1628647225265</v>
      </c>
      <c r="CU16" s="1">
        <f>SQRT(26550-(CT1*CT1))</f>
        <v>134.484199815443</v>
      </c>
      <c r="CV16" s="1">
        <f>SQRT(26550-(CU1*CU1))</f>
        <v>133.79461872586654</v>
      </c>
      <c r="CW16" s="1">
        <f>SQRT(26550-(CV1*CV1))</f>
        <v>133.09395177843356</v>
      </c>
      <c r="CX16" s="1">
        <f>SQRT(26550-(CW1*CW1))</f>
        <v>132.38202294873727</v>
      </c>
      <c r="CY16" s="1">
        <f>SQRT(26550-(CX1*CX1))</f>
        <v>131.65864954495015</v>
      </c>
      <c r="CZ16" s="1">
        <f>SQRT(26550-(CY1*CY1))</f>
        <v>130.92364186807515</v>
      </c>
      <c r="DA16" s="1">
        <f>SQRT(26550-(CZ1*CZ1))</f>
        <v>130.17680284904833</v>
      </c>
      <c r="DB16" s="1">
        <f>SQRT(26550-(DA1*DA1))</f>
        <v>129.41792766073794</v>
      </c>
      <c r="DC16" s="1">
        <f>SQRT(26550-(DB1*DB1))</f>
        <v>128.64680330268607</v>
      </c>
      <c r="DD16" s="1">
        <f>SQRT(26550-(DC1*DC1))</f>
        <v>127.8632081562167</v>
      </c>
      <c r="DE16" s="1">
        <f>SQRT(26550-(DD1*DD1))</f>
        <v>127.06691150728422</v>
      </c>
      <c r="DF16" s="1">
        <f>SQRT(26550-(DE1*DE1))</f>
        <v>126.25767303415662</v>
      </c>
      <c r="DG16" s="1">
        <f>SQRT(26550-(DF1*DF1))</f>
        <v>125.43524225671189</v>
      </c>
      <c r="DH16" s="1">
        <f>SQRT(26550-(DG1*DG1))</f>
        <v>124.59935794377112</v>
      </c>
      <c r="DI16" s="1">
        <f>SQRT(26550-(DH1*DH1))</f>
        <v>123.74974747448982</v>
      </c>
      <c r="DJ16" s="1">
        <f>SQRT(26550-(DI1*DI1))</f>
        <v>122.88612614937456</v>
      </c>
      <c r="DK16" s="1">
        <f>SQRT(26550-(DJ1*DJ1))</f>
        <v>122.00819644597652</v>
      </c>
      <c r="DL16" s="1">
        <f>SQRT(26550-(DK1*DK1))</f>
        <v>121.1156472137271</v>
      </c>
      <c r="DM16" s="1">
        <f>SQRT(26550-(DL1*DL1))</f>
        <v>120.20815280171308</v>
      </c>
      <c r="DN16" s="1">
        <f>SQRT(26550-(DM1*DM1))</f>
        <v>119.28537211242626</v>
      </c>
      <c r="DO16" s="1">
        <f>SQRT(26550-(DN1*DN1))</f>
        <v>118.34694757364889</v>
      </c>
      <c r="DP16" s="1">
        <f>SQRT(26550-(DO1*DO1))</f>
        <v>117.39250401963491</v>
      </c>
      <c r="DQ16" s="1">
        <f>SQRT(26550-(DP1*DP1))</f>
        <v>116.42164747159353</v>
      </c>
      <c r="DR16" s="5">
        <f>SQRT(26550-(DQ1*DQ1))</f>
        <v>115.43396380615195</v>
      </c>
    </row>
    <row r="17" spans="1:122" ht="12.75">
      <c r="A17" s="3">
        <f>D17/1.41421356</f>
        <v>115.15641555946743</v>
      </c>
      <c r="B17" s="3">
        <v>116</v>
      </c>
      <c r="C17" s="4">
        <v>14.5</v>
      </c>
      <c r="D17" s="4">
        <f>SQRT((163.5*163.5)-(C17*C17))</f>
        <v>162.85576440519384</v>
      </c>
      <c r="E17" s="4">
        <v>163</v>
      </c>
      <c r="F17" s="4">
        <f>D17*D17</f>
        <v>26522</v>
      </c>
      <c r="G17" s="1">
        <f>D17</f>
        <v>162.85576440519384</v>
      </c>
      <c r="H17" s="1">
        <f>SQRT(26522-(G1*G1))</f>
        <v>162.85269417482783</v>
      </c>
      <c r="I17" s="1">
        <f>SQRT(26522-(H1*H1))</f>
        <v>162.8434831364154</v>
      </c>
      <c r="J17" s="1">
        <f>SQRT(26522-(I1*I1))</f>
        <v>162.82813024781683</v>
      </c>
      <c r="K17" s="1">
        <f>SQRT(26522-(J1*J1))</f>
        <v>162.8066337714775</v>
      </c>
      <c r="L17" s="1">
        <f>SQRT(26522-(K1*K1))</f>
        <v>162.77899127344412</v>
      </c>
      <c r="M17" s="1">
        <f>SQRT(26522-(L1*L1))</f>
        <v>162.7451996219858</v>
      </c>
      <c r="N17" s="1">
        <f>SQRT(26522-(M1*M1))</f>
        <v>162.70525498581785</v>
      </c>
      <c r="O17" s="1">
        <f>SQRT(26522-(N1*N1))</f>
        <v>162.65915283192643</v>
      </c>
      <c r="P17" s="1">
        <f>SQRT(26522-(O1*O1))</f>
        <v>162.60688792299052</v>
      </c>
      <c r="Q17" s="1">
        <f>SQRT(26522-(P1*P1))</f>
        <v>162.5484543143982</v>
      </c>
      <c r="R17" s="1">
        <f>SQRT(26522-(Q1*Q1))</f>
        <v>162.48384535085327</v>
      </c>
      <c r="S17" s="1">
        <f>SQRT(26522-(R1*R1))</f>
        <v>162.4130536625674</v>
      </c>
      <c r="T17" s="1">
        <f>SQRT(26522-(S1*S1))</f>
        <v>162.3360711610331</v>
      </c>
      <c r="U17" s="1">
        <f>SQRT(26522-(T1*T1))</f>
        <v>162.2528890343713</v>
      </c>
      <c r="V17" s="1">
        <f>SQRT(26522-(U1*U1))</f>
        <v>162.16349774224778</v>
      </c>
      <c r="W17" s="1">
        <f>SQRT(26522-(V1*V1))</f>
        <v>162.0678870103513</v>
      </c>
      <c r="X17" s="1">
        <f>SQRT(26522-(W1*W1))</f>
        <v>161.9660458244258</v>
      </c>
      <c r="Y17" s="1">
        <f>SQRT(26522-(X1*X1))</f>
        <v>161.85796242384865</v>
      </c>
      <c r="Z17" s="1">
        <f>SQRT(26522-(Y1*Y1))</f>
        <v>161.74362429474616</v>
      </c>
      <c r="AA17" s="1">
        <f>SQRT(26522-(Z1*Z1))</f>
        <v>161.62301816263673</v>
      </c>
      <c r="AB17" s="1">
        <f>SQRT(26522-(AA1*AA1))</f>
        <v>161.49612998459128</v>
      </c>
      <c r="AC17" s="1">
        <f>SQRT(26522-(AB1*AB1))</f>
        <v>161.36294494090023</v>
      </c>
      <c r="AD17" s="1">
        <f>SQRT(26522-(AC1*AC1))</f>
        <v>161.2234474262351</v>
      </c>
      <c r="AE17" s="1">
        <f>SQRT(26522-(AD1*AD1))</f>
        <v>161.07762104029226</v>
      </c>
      <c r="AF17" s="1">
        <f>SQRT(26522-(AE1*AE1))</f>
        <v>160.92544857790517</v>
      </c>
      <c r="AG17" s="1">
        <f>SQRT(26522-(AF1*AF1))</f>
        <v>160.76691201861158</v>
      </c>
      <c r="AH17" s="1">
        <f>SQRT(26522-(AG1*AG1))</f>
        <v>160.60199251565965</v>
      </c>
      <c r="AI17" s="1">
        <f>SQRT(26522-(AH1*AH1))</f>
        <v>160.4306703844374</v>
      </c>
      <c r="AJ17" s="1">
        <f>SQRT(26522-(AI1*AI1))</f>
        <v>160.25292509030842</v>
      </c>
      <c r="AK17" s="1">
        <f>SQRT(26522-(AJ1*AJ1))</f>
        <v>160.06873523583548</v>
      </c>
      <c r="AL17" s="1">
        <f>SQRT(26522-(AK1*AK1))</f>
        <v>159.8780785473731</v>
      </c>
      <c r="AM17" s="1">
        <f>SQRT(26522-(AL1*AL1))</f>
        <v>159.6809318610084</v>
      </c>
      <c r="AN17" s="1">
        <f>SQRT(26522-(AM1*AM1))</f>
        <v>159.47727110782904</v>
      </c>
      <c r="AO17" s="1">
        <f>SQRT(26522-(AN1*AN1))</f>
        <v>159.26707129849535</v>
      </c>
      <c r="AP17" s="1">
        <f>SQRT(26522-(AO1*AO1))</f>
        <v>159.05030650709227</v>
      </c>
      <c r="AQ17" s="1">
        <f>SQRT(26522-(AP1*AP1))</f>
        <v>158.826949854236</v>
      </c>
      <c r="AR17" s="1">
        <f>SQRT(26522-(AQ1*AQ1))</f>
        <v>158.59697348940804</v>
      </c>
      <c r="AS17" s="1">
        <f>SQRT(26522-(AR1*AR1))</f>
        <v>158.3603485724883</v>
      </c>
      <c r="AT17" s="1">
        <f>SQRT(26522-(AS1*AS1))</f>
        <v>158.117045254457</v>
      </c>
      <c r="AU17" s="1">
        <f>SQRT(26522-(AT1*AT1))</f>
        <v>157.8670326572334</v>
      </c>
      <c r="AV17" s="1">
        <f>SQRT(26522-(AU1*AU1))</f>
        <v>157.610278852618</v>
      </c>
      <c r="AW17" s="1">
        <f>SQRT(26522-(AV1*AV1))</f>
        <v>157.34675084030175</v>
      </c>
      <c r="AX17" s="1">
        <f>SQRT(26522-(AW1*AW1))</f>
        <v>157.0764145249057</v>
      </c>
      <c r="AY17" s="1">
        <f>SQRT(26522-(AX1*AX1))</f>
        <v>156.7992346920099</v>
      </c>
      <c r="AZ17" s="1">
        <f>SQRT(26522-(AY1*AY1))</f>
        <v>156.51517498313063</v>
      </c>
      <c r="BA17" s="1">
        <f>SQRT(26522-(AZ1*AZ1))</f>
        <v>156.2241978696002</v>
      </c>
      <c r="BB17" s="1">
        <f>SQRT(26522-(BA1*BA1))</f>
        <v>155.92626462530293</v>
      </c>
      <c r="BC17" s="1">
        <f>SQRT(26522-(BB1*BB1))</f>
        <v>155.62133529821674</v>
      </c>
      <c r="BD17" s="1">
        <f>SQRT(26522-(BC1*BC1))</f>
        <v>155.30936868070773</v>
      </c>
      <c r="BE17" s="1">
        <f>SQRT(26522-(BD1*BD1))</f>
        <v>154.99032227852163</v>
      </c>
      <c r="BF17" s="1">
        <f>SQRT(26522-(BE1*BE1))</f>
        <v>154.6641522784126</v>
      </c>
      <c r="BG17" s="1">
        <f>SQRT(26522-(BF1*BF1))</f>
        <v>154.33081351434652</v>
      </c>
      <c r="BH17" s="1">
        <f>SQRT(26522-(BG1*BG1))</f>
        <v>153.99025943221213</v>
      </c>
      <c r="BI17" s="1">
        <f>SQRT(26522-(BH1*BH1))</f>
        <v>153.64244205296922</v>
      </c>
      <c r="BJ17" s="1">
        <f>SQRT(26522-(BI1*BI1))</f>
        <v>153.28731193415845</v>
      </c>
      <c r="BK17" s="1">
        <f>SQRT(26522-(BJ1*BJ1))</f>
        <v>152.92481812969405</v>
      </c>
      <c r="BL17" s="1">
        <f>SQRT(26522-(BK1*BK1))</f>
        <v>152.55490814785344</v>
      </c>
      <c r="BM17" s="1">
        <f>SQRT(26522-(BL1*BL1))</f>
        <v>152.17752790737535</v>
      </c>
      <c r="BN17" s="1">
        <f>SQRT(26522-(BM1*BM1))</f>
        <v>151.7926216915697</v>
      </c>
      <c r="BO17" s="1">
        <f>SQRT(26522-(BN1*BN1))</f>
        <v>151.40013210033868</v>
      </c>
      <c r="BP17" s="1">
        <f>SQRT(26522-(BO1*BO1))</f>
        <v>151</v>
      </c>
      <c r="BQ17" s="1">
        <f>SQRT(26522-(BP1*BP1))</f>
        <v>150.59216447079842</v>
      </c>
      <c r="BR17" s="1">
        <f>SQRT(26522-(BQ1*BQ1))</f>
        <v>150.17656275198203</v>
      </c>
      <c r="BS17" s="1">
        <f>SQRT(26522-(BR1*BR1))</f>
        <v>149.75313018431368</v>
      </c>
      <c r="BT17" s="1">
        <f>SQRT(26522-(BS1*BS1))</f>
        <v>149.32180014987765</v>
      </c>
      <c r="BU17" s="1">
        <f>SQRT(26522-(BT1*BT1))</f>
        <v>148.8825040090339</v>
      </c>
      <c r="BV17" s="1">
        <f>SQRT(26522-(BU1*BU1))</f>
        <v>148.435171034361</v>
      </c>
      <c r="BW17" s="1">
        <f>SQRT(26522-(BV1*BV1))</f>
        <v>147.97972834141845</v>
      </c>
      <c r="BX17" s="1">
        <f>SQRT(26522-(BW1*BW1))</f>
        <v>147.5161008161482</v>
      </c>
      <c r="BY17" s="1">
        <f>SQRT(26522-(BX1*BX1))</f>
        <v>147.04421103872127</v>
      </c>
      <c r="BZ17" s="1">
        <f>SQRT(26522-(BY1*BY1))</f>
        <v>146.5639792036229</v>
      </c>
      <c r="CA17" s="1">
        <f>SQRT(26522-(BZ1*BZ1))</f>
        <v>146.0753230357544</v>
      </c>
      <c r="CB17" s="1">
        <f>SQRT(26522-(CA1*CA1))</f>
        <v>145.57815770231468</v>
      </c>
      <c r="CC17" s="1">
        <f>SQRT(26522-(CB1*CB1))</f>
        <v>145.07239572020586</v>
      </c>
      <c r="CD17" s="1">
        <f>SQRT(26522-(CC1*CC1))</f>
        <v>144.55794685869054</v>
      </c>
      <c r="CE17" s="1">
        <f>SQRT(26522-(CD1*CD1))</f>
        <v>144.03471803700663</v>
      </c>
      <c r="CF17" s="1">
        <f>SQRT(26522-(CE1*CE1))</f>
        <v>143.50261321662404</v>
      </c>
      <c r="CG17" s="1">
        <f>SQRT(26522-(CF1*CF1))</f>
        <v>142.96153328780437</v>
      </c>
      <c r="CH17" s="1">
        <f>SQRT(26522-(CG1*CG1))</f>
        <v>142.41137595009747</v>
      </c>
      <c r="CI17" s="1">
        <f>SQRT(26522-(CH1*CH1))</f>
        <v>141.85203558638133</v>
      </c>
      <c r="CJ17" s="1">
        <f>SQRT(26522-(CI1*CI1))</f>
        <v>141.2834031300209</v>
      </c>
      <c r="CK17" s="1">
        <f>SQRT(26522-(CJ1*CJ1))</f>
        <v>140.70536592468676</v>
      </c>
      <c r="CL17" s="1">
        <f>SQRT(26522-(CK1*CK1))</f>
        <v>140.11780757633915</v>
      </c>
      <c r="CM17" s="1">
        <f>SQRT(26522-(CL1*CL1))</f>
        <v>139.52060779684126</v>
      </c>
      <c r="CN17" s="1">
        <f>SQRT(26522-(CM1*CM1))</f>
        <v>138.9136422386225</v>
      </c>
      <c r="CO17" s="1">
        <f>SQRT(26522-(CN1*CN1))</f>
        <v>138.2967823197633</v>
      </c>
      <c r="CP17" s="1">
        <f>SQRT(26522-(CO1*CO1))</f>
        <v>137.66989503882104</v>
      </c>
      <c r="CQ17" s="1">
        <f>SQRT(26522-(CP1*CP1))</f>
        <v>137.03284277865654</v>
      </c>
      <c r="CR17" s="1">
        <f>SQRT(26522-(CQ1*CQ1))</f>
        <v>136.38548309845882</v>
      </c>
      <c r="CS17" s="1">
        <f>SQRT(26522-(CR1*CR1))</f>
        <v>135.7276685130928</v>
      </c>
      <c r="CT17" s="1">
        <f>SQRT(26522-(CS1*CS1))</f>
        <v>135.05924625881784</v>
      </c>
      <c r="CU17" s="1">
        <f>SQRT(26522-(CT1*CT1))</f>
        <v>134.3800580443393</v>
      </c>
      <c r="CV17" s="1">
        <f>SQRT(26522-(CU1*CU1))</f>
        <v>133.6899397860587</v>
      </c>
      <c r="CW17" s="1">
        <f>SQRT(26522-(CV1*CV1))</f>
        <v>132.9887213262839</v>
      </c>
      <c r="CX17" s="1">
        <f>SQRT(26522-(CW1*CW1))</f>
        <v>132.27622613304328</v>
      </c>
      <c r="CY17" s="1">
        <f>SQRT(26522-(CX1*CX1))</f>
        <v>131.55227098001768</v>
      </c>
      <c r="CZ17" s="1">
        <f>SQRT(26522-(CY1*CY1))</f>
        <v>130.8166656049603</v>
      </c>
      <c r="DA17" s="1">
        <f>SQRT(26522-(CZ1*CZ1))</f>
        <v>130.0692123448128</v>
      </c>
      <c r="DB17" s="1">
        <f>SQRT(26522-(DA1*DA1))</f>
        <v>129.30970574554718</v>
      </c>
      <c r="DC17" s="1">
        <f>SQRT(26522-(DB1*DB1))</f>
        <v>128.5379321445619</v>
      </c>
      <c r="DD17" s="1">
        <f>SQRT(26522-(DC1*DC1))</f>
        <v>127.75366922323602</v>
      </c>
      <c r="DE17" s="1">
        <f>SQRT(26522-(DD1*DD1))</f>
        <v>126.95668552699381</v>
      </c>
      <c r="DF17" s="1">
        <f>SQRT(26522-(DE1*DE1))</f>
        <v>126.14673994994877</v>
      </c>
      <c r="DG17" s="1">
        <f>SQRT(26522-(DF1*DF1))</f>
        <v>125.32358118087753</v>
      </c>
      <c r="DH17" s="1">
        <f>SQRT(26522-(DG1*DG1))</f>
        <v>124.4869471069156</v>
      </c>
      <c r="DI17" s="1">
        <f>SQRT(26522-(DH1*DH1))</f>
        <v>123.63656417096037</v>
      </c>
      <c r="DJ17" s="1">
        <f>SQRT(26522-(DI1*DI1))</f>
        <v>122.7721466783081</v>
      </c>
      <c r="DK17" s="1">
        <f>SQRT(26522-(DJ1*DJ1))</f>
        <v>121.89339604752999</v>
      </c>
      <c r="DL17" s="1">
        <f>SQRT(26522-(DK1*DK1))</f>
        <v>121</v>
      </c>
      <c r="DM17" s="1">
        <f>SQRT(26522-(DL1*DL1))</f>
        <v>120.09163168181203</v>
      </c>
      <c r="DN17" s="1">
        <f>SQRT(26522-(DM1*DM1))</f>
        <v>119.16794871105233</v>
      </c>
      <c r="DO17" s="1">
        <f>SQRT(26522-(DN1*DN1))</f>
        <v>118.2285921425101</v>
      </c>
      <c r="DP17" s="1">
        <f>SQRT(26522-(DO1*DO1))</f>
        <v>117.27318534089538</v>
      </c>
      <c r="DQ17" s="1">
        <f>SQRT(26522-(DP1*DP1))</f>
        <v>116.30133275246678</v>
      </c>
      <c r="DR17" s="5">
        <f>SQRT(26522-(DQ1*DQ1))</f>
        <v>115.31261856362468</v>
      </c>
    </row>
    <row r="18" spans="1:122" ht="12.75">
      <c r="A18" s="3">
        <f>D18/1.41421356</f>
        <v>115.09126832411923</v>
      </c>
      <c r="B18" s="3">
        <v>116</v>
      </c>
      <c r="C18" s="4">
        <v>15.5</v>
      </c>
      <c r="D18" s="4">
        <f>SQRT((163.5*163.5)-(C18*C18))</f>
        <v>162.7636323015679</v>
      </c>
      <c r="E18" s="4">
        <v>163</v>
      </c>
      <c r="F18" s="4">
        <f>D18*D18</f>
        <v>26491.999999999996</v>
      </c>
      <c r="G18" s="1">
        <f>D18</f>
        <v>162.7636323015679</v>
      </c>
      <c r="H18" s="1">
        <f>SQRT(26492-(G1*G1))</f>
        <v>162.76056033326992</v>
      </c>
      <c r="I18" s="1">
        <f>SQRT(26492-(H1*H1))</f>
        <v>162.75134408047143</v>
      </c>
      <c r="J18" s="1">
        <f>SQRT(26492-(I1*I1))</f>
        <v>162.73598249926167</v>
      </c>
      <c r="K18" s="1">
        <f>SQRT(26492-(J1*J1))</f>
        <v>162.71447384913242</v>
      </c>
      <c r="L18" s="1">
        <f>SQRT(26492-(K1*K1))</f>
        <v>162.68681569199146</v>
      </c>
      <c r="M18" s="1">
        <f>SQRT(26492-(L1*L1))</f>
        <v>162.6530048907797</v>
      </c>
      <c r="N18" s="1">
        <f>SQRT(26492-(M1*M1))</f>
        <v>162.61303760769</v>
      </c>
      <c r="O18" s="1">
        <f>SQRT(26492-(N1*N1))</f>
        <v>162.56690930198556</v>
      </c>
      <c r="P18" s="1">
        <f>SQRT(26492-(O1*O1))</f>
        <v>162.5146147274146</v>
      </c>
      <c r="Q18" s="1">
        <f>SQRT(26492-(P1*P1))</f>
        <v>162.4561479292181</v>
      </c>
      <c r="R18" s="1">
        <f>SQRT(26492-(Q1*Q1))</f>
        <v>162.39150224072688</v>
      </c>
      <c r="S18" s="1">
        <f>SQRT(26492-(R1*R1))</f>
        <v>162.32067027954264</v>
      </c>
      <c r="T18" s="1">
        <f>SQRT(26492-(S1*S1))</f>
        <v>162.24364394329905</v>
      </c>
      <c r="U18" s="1">
        <f>SQRT(26492-(T1*T1))</f>
        <v>162.1604144049959</v>
      </c>
      <c r="V18" s="1">
        <f>SQRT(26492-(U1*U1))</f>
        <v>162.07097210790093</v>
      </c>
      <c r="W18" s="1">
        <f>SQRT(26492-(V1*V1))</f>
        <v>161.97530676001205</v>
      </c>
      <c r="X18" s="1">
        <f>SQRT(26492-(W1*W1))</f>
        <v>161.87340732807226</v>
      </c>
      <c r="Y18" s="1">
        <f>SQRT(26492-(X1*X1))</f>
        <v>161.76526203112954</v>
      </c>
      <c r="Z18" s="1">
        <f>SQRT(26492-(Y1*Y1))</f>
        <v>161.65085833363213</v>
      </c>
      <c r="AA18" s="1">
        <f>SQRT(26492-(Z1*Z1))</f>
        <v>161.5301829380503</v>
      </c>
      <c r="AB18" s="1">
        <f>SQRT(26492-(AA1*AA1))</f>
        <v>161.4032217770141</v>
      </c>
      <c r="AC18" s="1">
        <f>SQRT(26492-(AB1*AB1))</f>
        <v>161.26996000495566</v>
      </c>
      <c r="AD18" s="1">
        <f>SQRT(26492-(AC1*AC1))</f>
        <v>161.13038198924497</v>
      </c>
      <c r="AE18" s="1">
        <f>SQRT(26492-(AD1*AD1))</f>
        <v>160.9844713008059</v>
      </c>
      <c r="AF18" s="1">
        <f>SQRT(26492-(AE1*AE1))</f>
        <v>160.8322107041994</v>
      </c>
      <c r="AG18" s="1">
        <f>SQRT(26492-(AF1*AF1))</f>
        <v>160.67358214715946</v>
      </c>
      <c r="AH18" s="1">
        <f>SQRT(26492-(AG1*AG1))</f>
        <v>160.50856674956637</v>
      </c>
      <c r="AI18" s="1">
        <f>SQRT(26492-(AH1*AH1))</f>
        <v>160.33714479184167</v>
      </c>
      <c r="AJ18" s="1">
        <f>SQRT(26492-(AI1*AI1))</f>
        <v>160.15929570274716</v>
      </c>
      <c r="AK18" s="1">
        <f>SQRT(26492-(AJ1*AJ1))</f>
        <v>159.97499804656977</v>
      </c>
      <c r="AL18" s="1">
        <f>SQRT(26492-(AK1*AK1))</f>
        <v>159.78422950967345</v>
      </c>
      <c r="AM18" s="1">
        <f>SQRT(26492-(AL1*AL1))</f>
        <v>159.58696688639708</v>
      </c>
      <c r="AN18" s="1">
        <f>SQRT(26492-(AM1*AM1))</f>
        <v>159.38318606427717</v>
      </c>
      <c r="AO18" s="1">
        <f>SQRT(26492-(AN1*AN1))</f>
        <v>159.1728620085723</v>
      </c>
      <c r="AP18" s="1">
        <f>SQRT(26492-(AO1*AO1))</f>
        <v>158.95596874606503</v>
      </c>
      <c r="AQ18" s="1">
        <f>SQRT(26492-(AP1*AP1))</f>
        <v>158.73247934811576</v>
      </c>
      <c r="AR18" s="1">
        <f>SQRT(26492-(AQ1*AQ1))</f>
        <v>158.5023659129415</v>
      </c>
      <c r="AS18" s="1">
        <f>SQRT(26492-(AR1*AR1))</f>
        <v>158.26559954709046</v>
      </c>
      <c r="AT18" s="1">
        <f>SQRT(26492-(AS1*AS1))</f>
        <v>158.0221503460828</v>
      </c>
      <c r="AU18" s="1">
        <f>SQRT(26492-(AT1*AT1))</f>
        <v>157.77198737418502</v>
      </c>
      <c r="AV18" s="1">
        <f>SQRT(26492-(AU1*AU1))</f>
        <v>157.51507864328417</v>
      </c>
      <c r="AW18" s="1">
        <f>SQRT(26492-(AV1*AV1))</f>
        <v>157.25139109082627</v>
      </c>
      <c r="AX18" s="1">
        <f>SQRT(26492-(AW1*AW1))</f>
        <v>156.98089055678082</v>
      </c>
      <c r="AY18" s="1">
        <f>SQRT(26492-(AX1*AX1))</f>
        <v>156.7035417595914</v>
      </c>
      <c r="AZ18" s="1">
        <f>SQRT(26492-(AY1*AY1))</f>
        <v>156.41930827106992</v>
      </c>
      <c r="BA18" s="1">
        <f>SQRT(26492-(AZ1*AZ1))</f>
        <v>156.12815249018993</v>
      </c>
      <c r="BB18" s="1">
        <f>SQRT(26492-(BA1*BA1))</f>
        <v>155.83003561573102</v>
      </c>
      <c r="BC18" s="1">
        <f>SQRT(26492-(BB1*BB1))</f>
        <v>155.52491761772453</v>
      </c>
      <c r="BD18" s="1">
        <f>SQRT(26492-(BC1*BC1))</f>
        <v>155.2127572076471</v>
      </c>
      <c r="BE18" s="1">
        <f>SQRT(26492-(BD1*BD1))</f>
        <v>154.89351180730586</v>
      </c>
      <c r="BF18" s="1">
        <f>SQRT(26492-(BE1*BE1))</f>
        <v>154.56713751635564</v>
      </c>
      <c r="BG18" s="1">
        <f>SQRT(26492-(BF1*BF1))</f>
        <v>154.2335890783846</v>
      </c>
      <c r="BH18" s="1">
        <f>SQRT(26492-(BG1*BG1))</f>
        <v>153.89281984550158</v>
      </c>
      <c r="BI18" s="1">
        <f>SQRT(26492-(BH1*BH1))</f>
        <v>153.5447817413539</v>
      </c>
      <c r="BJ18" s="1">
        <f>SQRT(26492-(BI1*BI1))</f>
        <v>153.18942522250026</v>
      </c>
      <c r="BK18" s="1">
        <f>SQRT(26492-(BJ1*BJ1))</f>
        <v>152.82669923805852</v>
      </c>
      <c r="BL18" s="1">
        <f>SQRT(26492-(BK1*BK1))</f>
        <v>152.45655118754325</v>
      </c>
      <c r="BM18" s="1">
        <f>SQRT(26492-(BL1*BL1))</f>
        <v>152.07892687680302</v>
      </c>
      <c r="BN18" s="1">
        <f>SQRT(26492-(BM1*BM1))</f>
        <v>151.69377047196105</v>
      </c>
      <c r="BO18" s="1">
        <f>SQRT(26492-(BN1*BN1))</f>
        <v>151.30102445125743</v>
      </c>
      <c r="BP18" s="1">
        <f>SQRT(26492-(BO1*BO1))</f>
        <v>150.9006295546841</v>
      </c>
      <c r="BQ18" s="1">
        <f>SQRT(26492-(BP1*BP1))</f>
        <v>150.49252473129687</v>
      </c>
      <c r="BR18" s="1">
        <f>SQRT(26492-(BQ1*BQ1))</f>
        <v>150.07664708408169</v>
      </c>
      <c r="BS18" s="1">
        <f>SQRT(26492-(BR1*BR1))</f>
        <v>149.65293181224348</v>
      </c>
      <c r="BT18" s="1">
        <f>SQRT(26492-(BS1*BS1))</f>
        <v>149.22131215077826</v>
      </c>
      <c r="BU18" s="1">
        <f>SQRT(26492-(BT1*BT1))</f>
        <v>148.78171930717832</v>
      </c>
      <c r="BV18" s="1">
        <f>SQRT(26492-(BU1*BU1))</f>
        <v>148.33408239511243</v>
      </c>
      <c r="BW18" s="1">
        <f>SQRT(26492-(BV1*BV1))</f>
        <v>147.87832836490952</v>
      </c>
      <c r="BX18" s="1">
        <f>SQRT(26492-(BW1*BW1))</f>
        <v>147.4143819306651</v>
      </c>
      <c r="BY18" s="1">
        <f>SQRT(26492-(BX1*BX1))</f>
        <v>146.94216549377512</v>
      </c>
      <c r="BZ18" s="1">
        <f>SQRT(26492-(BY1*BY1))</f>
        <v>146.46159906268946</v>
      </c>
      <c r="CA18" s="1">
        <f>SQRT(26492-(BZ1*BZ1))</f>
        <v>145.97260016866178</v>
      </c>
      <c r="CB18" s="1">
        <f>SQRT(26492-(CA1*CA1))</f>
        <v>145.4750837772572</v>
      </c>
      <c r="CC18" s="1">
        <f>SQRT(26492-(CB1*CB1))</f>
        <v>144.96896219536097</v>
      </c>
      <c r="CD18" s="1">
        <f>SQRT(26492-(CC1*CC1))</f>
        <v>144.45414497341363</v>
      </c>
      <c r="CE18" s="1">
        <f>SQRT(26492-(CD1*CD1))</f>
        <v>143.93053880257656</v>
      </c>
      <c r="CF18" s="1">
        <f>SQRT(26492-(CE1*CE1))</f>
        <v>143.3980474065111</v>
      </c>
      <c r="CG18" s="1">
        <f>SQRT(26492-(CF1*CF1))</f>
        <v>142.85657142742858</v>
      </c>
      <c r="CH18" s="1">
        <f>SQRT(26492-(CG1*CG1))</f>
        <v>142.30600830604448</v>
      </c>
      <c r="CI18" s="1">
        <f>SQRT(26492-(CH1*CH1))</f>
        <v>141.74625215503937</v>
      </c>
      <c r="CJ18" s="1">
        <f>SQRT(26492-(CI1*CI1))</f>
        <v>141.17719362559944</v>
      </c>
      <c r="CK18" s="1">
        <f>SQRT(26492-(CJ1*CJ1))</f>
        <v>140.5987197665754</v>
      </c>
      <c r="CL18" s="1">
        <f>SQRT(26492-(CK1*CK1))</f>
        <v>140.01071387576025</v>
      </c>
      <c r="CM18" s="1">
        <f>SQRT(26492-(CL1*CL1))</f>
        <v>139.41305534274758</v>
      </c>
      <c r="CN18" s="1">
        <f>SQRT(26492-(CM1*CM1))</f>
        <v>138.80561948278606</v>
      </c>
      <c r="CO18" s="1">
        <f>SQRT(26492-(CN1*CN1))</f>
        <v>138.1882773609976</v>
      </c>
      <c r="CP18" s="1">
        <f>SQRT(26492-(CO1*CO1))</f>
        <v>137.56089560627322</v>
      </c>
      <c r="CQ18" s="1">
        <f>SQRT(26492-(CP1*CP1))</f>
        <v>136.92333621410194</v>
      </c>
      <c r="CR18" s="1">
        <f>SQRT(26492-(CQ1*CQ1))</f>
        <v>136.27545633752248</v>
      </c>
      <c r="CS18" s="1">
        <f>SQRT(26492-(CR1*CR1))</f>
        <v>135.6171080653175</v>
      </c>
      <c r="CT18" s="1">
        <f>SQRT(26492-(CS1*CS1))</f>
        <v>134.94813818648998</v>
      </c>
      <c r="CU18" s="1">
        <f>SQRT(26492-(CT1*CT1))</f>
        <v>134.2683879399764</v>
      </c>
      <c r="CV18" s="1">
        <f>SQRT(26492-(CU1*CU1))</f>
        <v>133.57769274845256</v>
      </c>
      <c r="CW18" s="1">
        <f>SQRT(26492-(CV1*CV1))</f>
        <v>132.87588193498473</v>
      </c>
      <c r="CX18" s="1">
        <f>SQRT(26492-(CW1*CW1))</f>
        <v>132.16277842115758</v>
      </c>
      <c r="CY18" s="1">
        <f>SQRT(26492-(CX1*CX1))</f>
        <v>131.43819840518205</v>
      </c>
      <c r="CZ18" s="1">
        <f>SQRT(26492-(CY1*CY1))</f>
        <v>130.7019510183379</v>
      </c>
      <c r="DA18" s="1">
        <f>SQRT(26492-(CZ1*CZ1))</f>
        <v>129.95383795794567</v>
      </c>
      <c r="DB18" s="1">
        <f>SQRT(26492-(DA1*DA1))</f>
        <v>129.19365309487924</v>
      </c>
      <c r="DC18" s="1">
        <f>SQRT(26492-(DB1*DB1))</f>
        <v>128.42118205342916</v>
      </c>
      <c r="DD18" s="1">
        <f>SQRT(26492-(DC1*DC1))</f>
        <v>127.63620176109912</v>
      </c>
      <c r="DE18" s="1">
        <f>SQRT(26492-(DD1*DD1))</f>
        <v>126.83847996566341</v>
      </c>
      <c r="DF18" s="1">
        <f>SQRT(26492-(DE1*DE1))</f>
        <v>126.02777471652826</v>
      </c>
      <c r="DG18" s="1">
        <f>SQRT(26492-(DF1*DF1))</f>
        <v>125.20383380711631</v>
      </c>
      <c r="DH18" s="1">
        <f>SQRT(26492-(DG1*DG1))</f>
        <v>124.36639417463223</v>
      </c>
      <c r="DI18" s="1">
        <f>SQRT(26492-(DH1*DH1))</f>
        <v>123.51518125315609</v>
      </c>
      <c r="DJ18" s="1">
        <f>SQRT(26492-(DI1*DI1))</f>
        <v>122.64990827554662</v>
      </c>
      <c r="DK18" s="1">
        <f>SQRT(26492-(DJ1*DJ1))</f>
        <v>121.77027551911016</v>
      </c>
      <c r="DL18" s="1">
        <f>SQRT(26492-(DK1*DK1))</f>
        <v>120.87596948939024</v>
      </c>
      <c r="DM18" s="1">
        <f>SQRT(26492-(DL1*DL1))</f>
        <v>119.96666203575059</v>
      </c>
      <c r="DN18" s="1">
        <f>SQRT(26492-(DM1*DM1))</f>
        <v>119.04200939164292</v>
      </c>
      <c r="DO18" s="1">
        <f>SQRT(26492-(DN1*DN1))</f>
        <v>118.101651131557</v>
      </c>
      <c r="DP18" s="1">
        <f>SQRT(26492-(DO1*DO1))</f>
        <v>117.14520903562382</v>
      </c>
      <c r="DQ18" s="1">
        <f>SQRT(26492-(DP1*DP1))</f>
        <v>116.17228585166085</v>
      </c>
      <c r="DR18" s="5">
        <f>SQRT(26492-(DQ1*DQ1))</f>
        <v>115.18246394308467</v>
      </c>
    </row>
    <row r="19" spans="1:121" ht="12.75">
      <c r="A19" s="3">
        <f>D19/1.41421356</f>
        <v>115.02173726909498</v>
      </c>
      <c r="B19" s="3">
        <v>116</v>
      </c>
      <c r="C19" s="4">
        <v>16.5</v>
      </c>
      <c r="D19" s="4">
        <f>SQRT((163.5*163.5)-(C19*C19))</f>
        <v>162.6653005407115</v>
      </c>
      <c r="E19" s="4">
        <v>163</v>
      </c>
      <c r="F19" s="4">
        <f>D19*D19</f>
        <v>26460</v>
      </c>
      <c r="G19" s="1">
        <f>D19</f>
        <v>162.6653005407115</v>
      </c>
      <c r="H19" s="1">
        <f>SQRT(26460-(G1*G1))</f>
        <v>162.66222671536252</v>
      </c>
      <c r="I19" s="1">
        <f>SQRT(26460-(H1*H1))</f>
        <v>162.6530048907797</v>
      </c>
      <c r="J19" s="1">
        <f>SQRT(26460-(I1*I1))</f>
        <v>162.6376340211576</v>
      </c>
      <c r="K19" s="1">
        <f>SQRT(26460-(J1*J1))</f>
        <v>162.6161123628283</v>
      </c>
      <c r="L19" s="1">
        <f>SQRT(26460-(K1*K1))</f>
        <v>162.58843747327177</v>
      </c>
      <c r="M19" s="1">
        <f>SQRT(26460-(L1*L1))</f>
        <v>162.5546062097288</v>
      </c>
      <c r="N19" s="1">
        <f>SQRT(26460-(M1*M1))</f>
        <v>162.5146147274146</v>
      </c>
      <c r="O19" s="1">
        <f>SQRT(26460-(N1*N1))</f>
        <v>162.4684584773303</v>
      </c>
      <c r="P19" s="1">
        <f>SQRT(26460-(O1*O1))</f>
        <v>162.41613220366997</v>
      </c>
      <c r="Q19" s="1">
        <f>SQRT(26460-(P1*P1))</f>
        <v>162.35762994081924</v>
      </c>
      <c r="R19" s="1">
        <f>SQRT(26460-(Q1*Q1))</f>
        <v>162.29294500994183</v>
      </c>
      <c r="S19" s="1">
        <f>SQRT(26460-(R1*R1))</f>
        <v>162.22207001514928</v>
      </c>
      <c r="T19" s="1">
        <f>SQRT(26460-(S1*S1))</f>
        <v>162.1449968392488</v>
      </c>
      <c r="U19" s="1">
        <f>SQRT(26460-(T1*T1))</f>
        <v>162.06171663906315</v>
      </c>
      <c r="V19" s="1">
        <f>SQRT(26460-(U1*U1))</f>
        <v>161.97221984031705</v>
      </c>
      <c r="W19" s="1">
        <f>SQRT(26460-(V1*V1))</f>
        <v>161.87649613208214</v>
      </c>
      <c r="X19" s="1">
        <f>SQRT(26460-(W1*W1))</f>
        <v>161.7745344607735</v>
      </c>
      <c r="Y19" s="1">
        <f>SQRT(26460-(X1*X1))</f>
        <v>161.66632302368976</v>
      </c>
      <c r="Z19" s="1">
        <f>SQRT(26460-(Y1*Y1))</f>
        <v>161.55184926208676</v>
      </c>
      <c r="AA19" s="1">
        <f>SQRT(26460-(Z1*Z1))</f>
        <v>161.43109985377663</v>
      </c>
      <c r="AB19" s="1">
        <f>SQRT(26460-(AA1*AA1))</f>
        <v>161.30406070524077</v>
      </c>
      <c r="AC19" s="1">
        <f>SQRT(26460-(AB1*AB1))</f>
        <v>161.17071694324625</v>
      </c>
      <c r="AD19" s="1">
        <f>SQRT(26460-(AC1*AC1))</f>
        <v>161.03105290595352</v>
      </c>
      <c r="AE19" s="1">
        <f>SQRT(26460-(AD1*AD1))</f>
        <v>160.88505213350308</v>
      </c>
      <c r="AF19" s="1">
        <f>SQRT(26460-(AE1*AE1))</f>
        <v>160.73269735806713</v>
      </c>
      <c r="AG19" s="1">
        <f>SQRT(26460-(AF1*AF1))</f>
        <v>160.5739704933524</v>
      </c>
      <c r="AH19" s="1">
        <f>SQRT(26460-(AG1*AG1))</f>
        <v>160.4088526235382</v>
      </c>
      <c r="AI19" s="1">
        <f>SQRT(26460-(AH1*AH1))</f>
        <v>160.23732399163436</v>
      </c>
      <c r="AJ19" s="1">
        <f>SQRT(26460-(AI1*AI1))</f>
        <v>160.0593639872407</v>
      </c>
      <c r="AK19" s="1">
        <f>SQRT(26460-(AJ1*AJ1))</f>
        <v>159.87495113369073</v>
      </c>
      <c r="AL19" s="1">
        <f>SQRT(26460-(AK1*AK1))</f>
        <v>159.68406307455982</v>
      </c>
      <c r="AM19" s="1">
        <f>SQRT(26460-(AL1*AL1))</f>
        <v>159.48667655951704</v>
      </c>
      <c r="AN19" s="1">
        <f>SQRT(26460-(AM1*AM1))</f>
        <v>159.28276742949942</v>
      </c>
      <c r="AO19" s="1">
        <f>SQRT(26460-(AN1*AN1))</f>
        <v>159.0723106011854</v>
      </c>
      <c r="AP19" s="1">
        <f>SQRT(26460-(AO1*AO1))</f>
        <v>158.85528005074303</v>
      </c>
      <c r="AQ19" s="1">
        <f>SQRT(26460-(AP1*AP1))</f>
        <v>158.63164879682742</v>
      </c>
      <c r="AR19" s="1">
        <f>SQRT(26460-(AQ1*AQ1))</f>
        <v>158.4013888827999</v>
      </c>
      <c r="AS19" s="1">
        <f>SQRT(26460-(AR1*AR1))</f>
        <v>158.16447135814036</v>
      </c>
      <c r="AT19" s="1">
        <f>SQRT(26460-(AS1*AS1))</f>
        <v>157.92086625902226</v>
      </c>
      <c r="AU19" s="1">
        <f>SQRT(26460-(AT1*AT1))</f>
        <v>157.670542588018</v>
      </c>
      <c r="AV19" s="1">
        <f>SQRT(26460-(AU1*AU1))</f>
        <v>157.41346829290052</v>
      </c>
      <c r="AW19" s="1">
        <f>SQRT(26460-(AV1*AV1))</f>
        <v>157.14961024450554</v>
      </c>
      <c r="AX19" s="1">
        <f>SQRT(26460-(AW1*AW1))</f>
        <v>156.87893421361582</v>
      </c>
      <c r="AY19" s="1">
        <f>SQRT(26460-(AX1*AX1))</f>
        <v>156.6014048468276</v>
      </c>
      <c r="AZ19" s="1">
        <f>SQRT(26460-(AY1*AY1))</f>
        <v>156.31698564135633</v>
      </c>
      <c r="BA19" s="1">
        <f>SQRT(26460-(AZ1*AZ1))</f>
        <v>156.0256389187367</v>
      </c>
      <c r="BB19" s="1">
        <f>SQRT(26460-(BA1*BA1))</f>
        <v>155.7273257973693</v>
      </c>
      <c r="BC19" s="1">
        <f>SQRT(26460-(BB1*BB1))</f>
        <v>155.42200616386341</v>
      </c>
      <c r="BD19" s="1">
        <f>SQRT(26460-(BC1*BC1))</f>
        <v>155.10963864312237</v>
      </c>
      <c r="BE19" s="1">
        <f>SQRT(26460-(BD1*BD1))</f>
        <v>154.7901805671148</v>
      </c>
      <c r="BF19" s="1">
        <f>SQRT(26460-(BE1*BE1))</f>
        <v>154.463587942272</v>
      </c>
      <c r="BG19" s="1">
        <f>SQRT(26460-(BF1*BF1))</f>
        <v>154.12981541544778</v>
      </c>
      <c r="BH19" s="1">
        <f>SQRT(26460-(BG1*BG1))</f>
        <v>153.78881623837282</v>
      </c>
      <c r="BI19" s="1">
        <f>SQRT(26460-(BH1*BH1))</f>
        <v>153.44054223053305</v>
      </c>
      <c r="BJ19" s="1">
        <f>SQRT(26460-(BI1*BI1))</f>
        <v>153.08494374039532</v>
      </c>
      <c r="BK19" s="1">
        <f>SQRT(26460-(BJ1*BJ1))</f>
        <v>152.7219696049</v>
      </c>
      <c r="BL19" s="1">
        <f>SQRT(26460-(BK1*BK1))</f>
        <v>152.35156710713545</v>
      </c>
      <c r="BM19" s="1">
        <f>SQRT(26460-(BL1*BL1))</f>
        <v>151.97368193210298</v>
      </c>
      <c r="BN19" s="1">
        <f>SQRT(26460-(BM1*BM1))</f>
        <v>151.5882581204758</v>
      </c>
      <c r="BO19" s="1">
        <f>SQRT(26460-(BN1*BN1))</f>
        <v>151.19523802024983</v>
      </c>
      <c r="BP19" s="1">
        <f>SQRT(26460-(BO1*BO1))</f>
        <v>150.79456223617615</v>
      </c>
      <c r="BQ19" s="1">
        <f>SQRT(26460-(BP1*BP1))</f>
        <v>150.3861695768597</v>
      </c>
      <c r="BR19" s="1">
        <f>SQRT(26460-(BQ1*BQ1))</f>
        <v>149.96999699939985</v>
      </c>
      <c r="BS19" s="1">
        <f>SQRT(26460-(BR1*BR1))</f>
        <v>149.54597955144098</v>
      </c>
      <c r="BT19" s="1">
        <f>SQRT(26460-(BS1*BS1))</f>
        <v>149.11405031049222</v>
      </c>
      <c r="BU19" s="1">
        <f>SQRT(26460-(BT1*BT1))</f>
        <v>148.6741403203664</v>
      </c>
      <c r="BV19" s="1">
        <f>SQRT(26460-(BU1*BU1))</f>
        <v>148.22617852457776</v>
      </c>
      <c r="BW19" s="1">
        <f>SQRT(26460-(BV1*BV1))</f>
        <v>147.770091696527</v>
      </c>
      <c r="BX19" s="1">
        <f>SQRT(26460-(BW1*BW1))</f>
        <v>147.305804366291</v>
      </c>
      <c r="BY19" s="1">
        <f>SQRT(26460-(BX1*BX1))</f>
        <v>146.83323874382123</v>
      </c>
      <c r="BZ19" s="1">
        <f>SQRT(26460-(BY1*BY1))</f>
        <v>146.35231463834114</v>
      </c>
      <c r="CA19" s="1">
        <f>SQRT(26460-(BZ1*BZ1))</f>
        <v>145.8629493737186</v>
      </c>
      <c r="CB19" s="1">
        <f>SQRT(26460-(CA1*CA1))</f>
        <v>145.36505769957236</v>
      </c>
      <c r="CC19" s="1">
        <f>SQRT(26460-(CB1*CB1))</f>
        <v>144.85855169785455</v>
      </c>
      <c r="CD19" s="1">
        <f>SQRT(26460-(CC1*CC1))</f>
        <v>144.3433406846329</v>
      </c>
      <c r="CE19" s="1">
        <f>SQRT(26460-(CD1*CD1))</f>
        <v>143.81933110677437</v>
      </c>
      <c r="CF19" s="1">
        <f>SQRT(26460-(CE1*CE1))</f>
        <v>143.28642643321103</v>
      </c>
      <c r="CG19" s="1">
        <f>SQRT(26460-(CF1*CF1))</f>
        <v>142.74452704044384</v>
      </c>
      <c r="CH19" s="1">
        <f>SQRT(26460-(CG1*CG1))</f>
        <v>142.19353009191383</v>
      </c>
      <c r="CI19" s="1">
        <f>SQRT(26460-(CH1*CH1))</f>
        <v>141.63332941084172</v>
      </c>
      <c r="CJ19" s="1">
        <f>SQRT(26460-(CI1*CI1))</f>
        <v>141.06381534610497</v>
      </c>
      <c r="CK19" s="1">
        <f>SQRT(26460-(CJ1*CJ1))</f>
        <v>140.48487463068756</v>
      </c>
      <c r="CL19" s="1">
        <f>SQRT(26460-(CK1*CK1))</f>
        <v>139.89639023220005</v>
      </c>
      <c r="CM19" s="1">
        <f>SQRT(26460-(CL1*CL1))</f>
        <v>139.2982411949268</v>
      </c>
      <c r="CN19" s="1">
        <f>SQRT(26460-(CM1*CM1))</f>
        <v>138.6903024728117</v>
      </c>
      <c r="CO19" s="1">
        <f>SQRT(26460-(CN1*CN1))</f>
        <v>138.07244475274564</v>
      </c>
      <c r="CP19" s="1">
        <f>SQRT(26460-(CO1*CO1))</f>
        <v>137.4445342674637</v>
      </c>
      <c r="CQ19" s="1">
        <f>SQRT(26460-(CP1*CP1))</f>
        <v>136.8064325973015</v>
      </c>
      <c r="CR19" s="1">
        <f>SQRT(26460-(CQ1*CQ1))</f>
        <v>136.15799645999496</v>
      </c>
      <c r="CS19" s="1">
        <f>SQRT(26460-(CR1*CR1))</f>
        <v>135.49907748763457</v>
      </c>
      <c r="CT19" s="1">
        <f>SQRT(26460-(CS1*CS1))</f>
        <v>134.82952198980755</v>
      </c>
      <c r="CU19" s="1">
        <f>SQRT(26460-(CT1*CT1))</f>
        <v>134.14917070187204</v>
      </c>
      <c r="CV19" s="1">
        <f>SQRT(26460-(CU1*CU1))</f>
        <v>133.45785851721135</v>
      </c>
      <c r="CW19" s="1">
        <f>SQRT(26460-(CV1*CV1))</f>
        <v>132.75541420220873</v>
      </c>
      <c r="CX19" s="1">
        <f>SQRT(26460-(CW1*CW1))</f>
        <v>132.0416600925632</v>
      </c>
      <c r="CY19" s="1">
        <f>SQRT(26460-(CX1*CX1))</f>
        <v>131.31641176943575</v>
      </c>
      <c r="CZ19" s="1">
        <f>SQRT(26460-(CY1*CY1))</f>
        <v>130.57947771376635</v>
      </c>
      <c r="DA19" s="1">
        <f>SQRT(26460-(CZ1*CZ1))</f>
        <v>129.83065893693984</v>
      </c>
      <c r="DB19" s="1">
        <f>SQRT(26460-(DA1*DA1))</f>
        <v>129.06974858579372</v>
      </c>
      <c r="DC19" s="1">
        <f>SQRT(26460-(DB1*DB1))</f>
        <v>128.296531519757</v>
      </c>
      <c r="DD19" s="1">
        <f>SQRT(26460-(DC1*DC1))</f>
        <v>127.51078385768005</v>
      </c>
      <c r="DE19" s="1">
        <f>SQRT(26460-(DD1*DD1))</f>
        <v>126.71227249165726</v>
      </c>
      <c r="DF19" s="1">
        <f>SQRT(26460-(DE1*DE1))</f>
        <v>125.90075456485556</v>
      </c>
      <c r="DG19" s="1">
        <f>SQRT(26460-(DF1*DF1))</f>
        <v>125.07597691003656</v>
      </c>
      <c r="DH19" s="1">
        <f>SQRT(26460-(DG1*DG1))</f>
        <v>124.23767544509194</v>
      </c>
      <c r="DI19" s="1">
        <f>SQRT(26460-(DH1*DH1))</f>
        <v>123.38557452149745</v>
      </c>
      <c r="DJ19" s="1">
        <f>SQRT(26460-(DI1*DI1))</f>
        <v>122.51938622112013</v>
      </c>
      <c r="DK19" s="1">
        <f>SQRT(26460-(DJ1*DJ1))</f>
        <v>121.63880959627976</v>
      </c>
      <c r="DL19" s="1">
        <f>SQRT(26460-(DK1*DK1))</f>
        <v>120.7435298473587</v>
      </c>
      <c r="DM19" s="1">
        <f>SQRT(26460-(DL1*DL1))</f>
        <v>119.83321743156193</v>
      </c>
      <c r="DN19" s="1">
        <f>SQRT(26460-(DM1*DM1))</f>
        <v>118.90752709563849</v>
      </c>
      <c r="DO19" s="1">
        <f>SQRT(26460-(DN1*DN1))</f>
        <v>117.96609682446902</v>
      </c>
      <c r="DP19" s="1">
        <f>SQRT(26460-(DO1*DO1))</f>
        <v>117.00854669638453</v>
      </c>
      <c r="DQ19" s="1">
        <f>SQRT(26460-(DP1*DP1))</f>
        <v>116.0344776348823</v>
      </c>
    </row>
    <row r="20" spans="1:121" ht="12.75">
      <c r="A20" s="3">
        <f>D20/1.41421356</f>
        <v>114.94781443917783</v>
      </c>
      <c r="B20" s="3">
        <v>115</v>
      </c>
      <c r="C20" s="4">
        <v>17.5</v>
      </c>
      <c r="D20" s="4">
        <f>SQRT((163.5*163.5)-(C20*C20))</f>
        <v>162.5607578722491</v>
      </c>
      <c r="E20" s="4">
        <v>163</v>
      </c>
      <c r="F20" s="4">
        <f>D20*D20</f>
        <v>26425.999999999996</v>
      </c>
      <c r="G20" s="1">
        <f>D20</f>
        <v>162.5607578722491</v>
      </c>
      <c r="H20" s="1">
        <f>SQRT(26426-(G1*G1))</f>
        <v>162.5576820700886</v>
      </c>
      <c r="I20" s="1">
        <f>SQRT(26426-(H1*H1))</f>
        <v>162.5484543143982</v>
      </c>
      <c r="J20" s="1">
        <f>SQRT(26426-(I1*I1))</f>
        <v>162.53307355735325</v>
      </c>
      <c r="K20" s="1">
        <f>SQRT(26426-(J1*J1))</f>
        <v>162.51153805191802</v>
      </c>
      <c r="L20" s="1">
        <f>SQRT(26426-(K1*K1))</f>
        <v>162.48384535085327</v>
      </c>
      <c r="M20" s="1">
        <f>SQRT(26426-(L1*L1))</f>
        <v>162.44999230532454</v>
      </c>
      <c r="N20" s="1">
        <f>SQRT(26426-(M1*M1))</f>
        <v>162.40997506310995</v>
      </c>
      <c r="O20" s="1">
        <f>SQRT(26426-(N1*N1))</f>
        <v>162.36378906640482</v>
      </c>
      <c r="P20" s="1">
        <f>SQRT(26426-(O1*O1))</f>
        <v>162.31142904922007</v>
      </c>
      <c r="Q20" s="1">
        <f>SQRT(26426-(P1*P1))</f>
        <v>162.2528890343713</v>
      </c>
      <c r="R20" s="1">
        <f>SQRT(26426-(Q1*Q1))</f>
        <v>162.18816233005415</v>
      </c>
      <c r="S20" s="1">
        <f>SQRT(26426-(R1*R1))</f>
        <v>162.1172415260018</v>
      </c>
      <c r="T20" s="1">
        <f>SQRT(26426-(S1*S1))</f>
        <v>162.0401184892186</v>
      </c>
      <c r="U20" s="1">
        <f>SQRT(26426-(T1*T1))</f>
        <v>161.95678435928517</v>
      </c>
      <c r="V20" s="1">
        <f>SQRT(26426-(U1*U1))</f>
        <v>161.8672295432278</v>
      </c>
      <c r="W20" s="1">
        <f>SQRT(26426-(V1*V1))</f>
        <v>161.7714437099453</v>
      </c>
      <c r="X20" s="1">
        <f>SQRT(26426-(W1*W1))</f>
        <v>161.66941578418596</v>
      </c>
      <c r="Y20" s="1">
        <f>SQRT(26426-(X1*X1))</f>
        <v>161.56113394006616</v>
      </c>
      <c r="Z20" s="1">
        <f>SQRT(26426-(Y1*Y1))</f>
        <v>161.4465855941215</v>
      </c>
      <c r="AA20" s="1">
        <f>SQRT(26426-(Z1*Z1))</f>
        <v>161.32575739788115</v>
      </c>
      <c r="AB20" s="1">
        <f>SQRT(26426-(AA1*AA1))</f>
        <v>161.19863522995473</v>
      </c>
      <c r="AC20" s="1">
        <f>SQRT(26426-(AB1*AB1))</f>
        <v>161.06520418762085</v>
      </c>
      <c r="AD20" s="1">
        <f>SQRT(26426-(AC1*AC1))</f>
        <v>160.92544857790517</v>
      </c>
      <c r="AE20" s="1">
        <f>SQRT(26426-(AD1*AD1))</f>
        <v>160.77935190813528</v>
      </c>
      <c r="AF20" s="1">
        <f>SQRT(26426-(AE1*AE1))</f>
        <v>160.6268968759591</v>
      </c>
      <c r="AG20" s="1">
        <f>SQRT(26426-(AF1*AF1))</f>
        <v>160.4680653588121</v>
      </c>
      <c r="AH20" s="1">
        <f>SQRT(26426-(AG1*AG1))</f>
        <v>160.30283840281805</v>
      </c>
      <c r="AI20" s="1">
        <f>SQRT(26426-(AH1*AH1))</f>
        <v>160.13119621110684</v>
      </c>
      <c r="AJ20" s="1">
        <f>SQRT(26426-(AI1*AI1))</f>
        <v>159.95311813153253</v>
      </c>
      <c r="AK20" s="1">
        <f>SQRT(26426-(AJ1*AJ1))</f>
        <v>159.76858264377262</v>
      </c>
      <c r="AL20" s="1">
        <f>SQRT(26426-(AK1*AK1))</f>
        <v>159.57756734578956</v>
      </c>
      <c r="AM20" s="1">
        <f>SQRT(26426-(AL1*AL1))</f>
        <v>159.38004893963358</v>
      </c>
      <c r="AN20" s="1">
        <f>SQRT(26426-(AM1*AM1))</f>
        <v>159.17600321656528</v>
      </c>
      <c r="AO20" s="1">
        <f>SQRT(26426-(AN1*AN1))</f>
        <v>158.96540504147436</v>
      </c>
      <c r="AP20" s="1">
        <f>SQRT(26426-(AO1*AO1))</f>
        <v>158.74822833657075</v>
      </c>
      <c r="AQ20" s="1">
        <f>SQRT(26426-(AP1*AP1))</f>
        <v>158.52444606432158</v>
      </c>
      <c r="AR20" s="1">
        <f>SQRT(26426-(AQ1*AQ1))</f>
        <v>158.2940302096071</v>
      </c>
      <c r="AS20" s="1">
        <f>SQRT(26426-(AR1*AR1))</f>
        <v>158.0569517610662</v>
      </c>
      <c r="AT20" s="1">
        <f>SQRT(26426-(AS1*AS1))</f>
        <v>157.8131806916013</v>
      </c>
      <c r="AU20" s="1">
        <f>SQRT(26426-(AT1*AT1))</f>
        <v>157.56268593801008</v>
      </c>
      <c r="AV20" s="1">
        <f>SQRT(26426-(AU1*AU1))</f>
        <v>157.30543537970962</v>
      </c>
      <c r="AW20" s="1">
        <f>SQRT(26426-(AV1*AV1))</f>
        <v>157.0413958165171</v>
      </c>
      <c r="AX20" s="1">
        <f>SQRT(26426-(AW1*AW1))</f>
        <v>156.77053294544865</v>
      </c>
      <c r="AY20" s="1">
        <f>SQRT(26426-(AX1*AX1))</f>
        <v>156.49281133649558</v>
      </c>
      <c r="AZ20" s="1">
        <f>SQRT(26426-(AY1*AY1))</f>
        <v>156.20819440733575</v>
      </c>
      <c r="BA20" s="1">
        <f>SQRT(26426-(AZ1*AZ1))</f>
        <v>155.9166443969341</v>
      </c>
      <c r="BB20" s="1">
        <f>SQRT(26426-(BA1*BA1))</f>
        <v>155.6181223379848</v>
      </c>
      <c r="BC20" s="1">
        <f>SQRT(26426-(BB1*BB1))</f>
        <v>155.31258802814406</v>
      </c>
      <c r="BD20" s="1">
        <f>SQRT(26426-(BC1*BC1))</f>
        <v>155</v>
      </c>
      <c r="BE20" s="1">
        <f>SQRT(26426-(BD1*BD1))</f>
        <v>154.68031548972223</v>
      </c>
      <c r="BF20" s="1">
        <f>SQRT(26426-(BE1*BE1))</f>
        <v>154.35349040433132</v>
      </c>
      <c r="BG20" s="1">
        <f>SQRT(26426-(BF1*BF1))</f>
        <v>154.0194792875239</v>
      </c>
      <c r="BH20" s="1">
        <f>SQRT(26426-(BG1*BG1))</f>
        <v>153.6782352839855</v>
      </c>
      <c r="BI20" s="1">
        <f>SQRT(26426-(BH1*BH1))</f>
        <v>153.3297101021195</v>
      </c>
      <c r="BJ20" s="1">
        <f>SQRT(26426-(BI1*BI1))</f>
        <v>152.97385397511562</v>
      </c>
      <c r="BK20" s="1">
        <f>SQRT(26426-(BJ1*BJ1))</f>
        <v>152.6106156202772</v>
      </c>
      <c r="BL20" s="1">
        <f>SQRT(26426-(BK1*BK1))</f>
        <v>152.23994219652081</v>
      </c>
      <c r="BM20" s="1">
        <f>SQRT(26426-(BL1*BL1))</f>
        <v>151.8617792599573</v>
      </c>
      <c r="BN20" s="1">
        <f>SQRT(26426-(BM1*BM1))</f>
        <v>151.47607071745688</v>
      </c>
      <c r="BO20" s="1">
        <f>SQRT(26426-(BN1*BN1))</f>
        <v>151.08275877809487</v>
      </c>
      <c r="BP20" s="1">
        <f>SQRT(26426-(BO1*BO1))</f>
        <v>150.68178390236824</v>
      </c>
      <c r="BQ20" s="1">
        <f>SQRT(26426-(BP1*BP1))</f>
        <v>150.2730847490661</v>
      </c>
      <c r="BR20" s="1">
        <f>SQRT(26426-(BQ1*BQ1))</f>
        <v>149.85659811966906</v>
      </c>
      <c r="BS20" s="1">
        <f>SQRT(26426-(BR1*BR1))</f>
        <v>149.43225890014511</v>
      </c>
      <c r="BT20" s="1">
        <f>SQRT(26426-(BS1*BS1))</f>
        <v>149</v>
      </c>
      <c r="BU20" s="1">
        <f>SQRT(26426-(BT1*BT1))</f>
        <v>148.55975228843107</v>
      </c>
      <c r="BV20" s="1">
        <f>SQRT(26426-(BU1*BU1))</f>
        <v>148.11144452742334</v>
      </c>
      <c r="BW20" s="1">
        <f>SQRT(26426-(BV1*BV1))</f>
        <v>147.6550033016152</v>
      </c>
      <c r="BX20" s="1">
        <f>SQRT(26426-(BW1*BW1))</f>
        <v>147.19035294474975</v>
      </c>
      <c r="BY20" s="1">
        <f>SQRT(26426-(BX1*BX1))</f>
        <v>146.7174154625142</v>
      </c>
      <c r="BZ20" s="1">
        <f>SQRT(26426-(BY1*BY1))</f>
        <v>146.23611045155707</v>
      </c>
      <c r="CA20" s="1">
        <f>SQRT(26426-(BZ1*BZ1))</f>
        <v>145.74635501445653</v>
      </c>
      <c r="CB20" s="1">
        <f>SQRT(26426-(CA1*CA1))</f>
        <v>145.24806367039804</v>
      </c>
      <c r="CC20" s="1">
        <f>SQRT(26426-(CB1*CB1))</f>
        <v>144.74114826130128</v>
      </c>
      <c r="CD20" s="1">
        <f>SQRT(26426-(CC1*CC1))</f>
        <v>144.2255178531178</v>
      </c>
      <c r="CE20" s="1">
        <f>SQRT(26426-(CD1*CD1))</f>
        <v>143.70107863199914</v>
      </c>
      <c r="CF20" s="1">
        <f>SQRT(26426-(CE1*CE1))</f>
        <v>143.16773379501402</v>
      </c>
      <c r="CG20" s="1">
        <f>SQRT(26426-(CF1*CF1))</f>
        <v>142.62538343506742</v>
      </c>
      <c r="CH20" s="1">
        <f>SQRT(26426-(CG1*CG1))</f>
        <v>142.0739244196485</v>
      </c>
      <c r="CI20" s="1">
        <f>SQRT(26426-(CH1*CH1))</f>
        <v>141.5132502630054</v>
      </c>
      <c r="CJ20" s="1">
        <f>SQRT(26426-(CI1*CI1))</f>
        <v>140.9432509913121</v>
      </c>
      <c r="CK20" s="1">
        <f>SQRT(26426-(CJ1*CJ1))</f>
        <v>140.3638130003599</v>
      </c>
      <c r="CL20" s="1">
        <f>SQRT(26426-(CK1*CK1))</f>
        <v>139.77481890526633</v>
      </c>
      <c r="CM20" s="1">
        <f>SQRT(26426-(CL1*CL1))</f>
        <v>139.17614738165446</v>
      </c>
      <c r="CN20" s="1">
        <f>SQRT(26426-(CM1*CM1))</f>
        <v>138.56767299770897</v>
      </c>
      <c r="CO20" s="1">
        <f>SQRT(26426-(CN1*CN1))</f>
        <v>137.94926603646718</v>
      </c>
      <c r="CP20" s="1">
        <f>SQRT(26426-(CO1*CO1))</f>
        <v>137.32079230764728</v>
      </c>
      <c r="CQ20" s="1">
        <f>SQRT(26426-(CP1*CP1))</f>
        <v>136.6821129482567</v>
      </c>
      <c r="CR20" s="1">
        <f>SQRT(26426-(CQ1*CQ1))</f>
        <v>136.03308421115798</v>
      </c>
      <c r="CS20" s="1">
        <f>SQRT(26426-(CR1*CR1))</f>
        <v>135.37355724069602</v>
      </c>
      <c r="CT20" s="1">
        <f>SQRT(26426-(CS1*CS1))</f>
        <v>134.70337783441067</v>
      </c>
      <c r="CU20" s="1">
        <f>SQRT(26426-(CT1*CT1))</f>
        <v>134.02238618977054</v>
      </c>
      <c r="CV20" s="1">
        <f>SQRT(26426-(CU1*CU1))</f>
        <v>133.33041663476493</v>
      </c>
      <c r="CW20" s="1">
        <f>SQRT(26426-(CV1*CV1))</f>
        <v>132.62729734108285</v>
      </c>
      <c r="CX20" s="1">
        <f>SQRT(26426-(CW1*CW1))</f>
        <v>131.91285001848757</v>
      </c>
      <c r="CY20" s="1">
        <f>SQRT(26426-(CX1*CX1))</f>
        <v>131.18688958886096</v>
      </c>
      <c r="CZ20" s="1">
        <f>SQRT(26426-(CY1*CY1))</f>
        <v>130.44922383824292</v>
      </c>
      <c r="DA20" s="1">
        <f>SQRT(26426-(CZ1*CZ1))</f>
        <v>129.69965304502554</v>
      </c>
      <c r="DB20" s="1">
        <f>SQRT(26426-(DA1*DA1))</f>
        <v>128.93796958227628</v>
      </c>
      <c r="DC20" s="1">
        <f>SQRT(26426-(DB1*DB1))</f>
        <v>128.16395749195638</v>
      </c>
      <c r="DD20" s="1">
        <f>SQRT(26426-(DC1*DC1))</f>
        <v>127.37739202856997</v>
      </c>
      <c r="DE20" s="1">
        <f>SQRT(26426-(DD1*DD1))</f>
        <v>126.57803916951787</v>
      </c>
      <c r="DF20" s="1">
        <f>SQRT(26426-(DE1*DE1))</f>
        <v>125.76565508913791</v>
      </c>
      <c r="DG20" s="1">
        <f>SQRT(26426-(DF1*DF1))</f>
        <v>124.93998559308385</v>
      </c>
      <c r="DH20" s="1">
        <f>SQRT(26426-(DG1*DG1))</f>
        <v>124.10076550932311</v>
      </c>
      <c r="DI20" s="1">
        <f>SQRT(26426-(DH1*DH1))</f>
        <v>123.24771803161306</v>
      </c>
      <c r="DJ20" s="1">
        <f>SQRT(26426-(DI1*DI1))</f>
        <v>122.38055401083949</v>
      </c>
      <c r="DK20" s="1">
        <f>SQRT(26426-(DJ1*DJ1))</f>
        <v>121.49897118905987</v>
      </c>
      <c r="DL20" s="1">
        <f>SQRT(26426-(DK1*DK1))</f>
        <v>120.60265337047937</v>
      </c>
      <c r="DM20" s="1">
        <f>SQRT(26426-(DL1*DL1))</f>
        <v>119.69126952288542</v>
      </c>
      <c r="DN20" s="1">
        <f>SQRT(26426-(DM1*DM1))</f>
        <v>118.76447280226525</v>
      </c>
      <c r="DO20" s="1">
        <f>SQRT(26426-(DN1*DN1))</f>
        <v>117.82189949241184</v>
      </c>
      <c r="DP20" s="1">
        <f>SQRT(26426-(DO1*DO1))</f>
        <v>116.86316785026837</v>
      </c>
      <c r="DQ20" s="1">
        <f>SQRT(26426-(DP1*DP1))</f>
        <v>115.88787684654508</v>
      </c>
    </row>
    <row r="21" spans="1:121" ht="12.75">
      <c r="A21" s="3">
        <f>D21/1.41421356</f>
        <v>114.86949135555209</v>
      </c>
      <c r="B21" s="3">
        <v>115</v>
      </c>
      <c r="C21" s="4">
        <v>18.5</v>
      </c>
      <c r="D21" s="4">
        <f>SQRT((163.5*163.5)-(C21*C21))</f>
        <v>162.44999230532454</v>
      </c>
      <c r="E21" s="4">
        <v>163</v>
      </c>
      <c r="F21" s="4">
        <f>D21*D21</f>
        <v>26390.000000000004</v>
      </c>
      <c r="G21" s="1">
        <f>D21</f>
        <v>162.44999230532454</v>
      </c>
      <c r="H21" s="1">
        <f>SQRT(26390-(G1*G1))</f>
        <v>162.44691440590677</v>
      </c>
      <c r="I21" s="1">
        <f>SQRT(26390-(H1*H1))</f>
        <v>162.43768035772982</v>
      </c>
      <c r="J21" s="1">
        <f>SQRT(26390-(I1*I1))</f>
        <v>162.4222891108237</v>
      </c>
      <c r="K21" s="1">
        <f>SQRT(26390-(J1*J1))</f>
        <v>162.40073891457513</v>
      </c>
      <c r="L21" s="1">
        <f>SQRT(26390-(K1*K1))</f>
        <v>162.3730273167314</v>
      </c>
      <c r="M21" s="1">
        <f>SQRT(26390-(L1*L1))</f>
        <v>162.33915116200404</v>
      </c>
      <c r="N21" s="1">
        <f>SQRT(26390-(M1*M1))</f>
        <v>162.29910659027055</v>
      </c>
      <c r="O21" s="1">
        <f>SQRT(26390-(N1*N1))</f>
        <v>162.2528890343713</v>
      </c>
      <c r="P21" s="1">
        <f>SQRT(26390-(O1*O1))</f>
        <v>162.2004932174992</v>
      </c>
      <c r="Q21" s="1">
        <f>SQRT(26390-(P1*P1))</f>
        <v>162.14191315017842</v>
      </c>
      <c r="R21" s="1">
        <f>SQRT(26390-(Q1*Q1))</f>
        <v>162.077142126828</v>
      </c>
      <c r="S21" s="1">
        <f>SQRT(26390-(R1*R1))</f>
        <v>162.00617272190587</v>
      </c>
      <c r="T21" s="1">
        <f>SQRT(26390-(S1*S1))</f>
        <v>161.92899678562824</v>
      </c>
      <c r="U21" s="1">
        <f>SQRT(26390-(T1*T1))</f>
        <v>161.84560543925807</v>
      </c>
      <c r="V21" s="1">
        <f>SQRT(26390-(U1*U1))</f>
        <v>161.75598906995685</v>
      </c>
      <c r="W21" s="1">
        <f>SQRT(26390-(V1*V1))</f>
        <v>161.6601373251922</v>
      </c>
      <c r="X21" s="1">
        <f>SQRT(26390-(W1*W1))</f>
        <v>161.5580391066938</v>
      </c>
      <c r="Y21" s="1">
        <f>SQRT(26390-(X1*X1))</f>
        <v>161.44968256394932</v>
      </c>
      <c r="Z21" s="1">
        <f>SQRT(26390-(Y1*Y1))</f>
        <v>161.33505508723144</v>
      </c>
      <c r="AA21" s="1">
        <f>SQRT(26390-(Z1*Z1))</f>
        <v>161.21414330014596</v>
      </c>
      <c r="AB21" s="1">
        <f>SQRT(26390-(AA1*AA1))</f>
        <v>161.08693305169106</v>
      </c>
      <c r="AC21" s="1">
        <f>SQRT(26390-(AB1*AB1))</f>
        <v>160.9534094078159</v>
      </c>
      <c r="AD21" s="1">
        <f>SQRT(26390-(AC1*AC1))</f>
        <v>160.81355664246718</v>
      </c>
      <c r="AE21" s="1">
        <f>SQRT(26390-(AD1*AD1))</f>
        <v>160.66735822811054</v>
      </c>
      <c r="AF21" s="1">
        <f>SQRT(26390-(AE1*AE1))</f>
        <v>160.51479682571323</v>
      </c>
      <c r="AG21" s="1">
        <f>SQRT(26390-(AF1*AF1))</f>
        <v>160.3558542741736</v>
      </c>
      <c r="AH21" s="1">
        <f>SQRT(26390-(AG1*AG1))</f>
        <v>160.19051157918187</v>
      </c>
      <c r="AI21" s="1">
        <f>SQRT(26390-(AH1*AH1))</f>
        <v>160.0187489014959</v>
      </c>
      <c r="AJ21" s="1">
        <f>SQRT(26390-(AI1*AI1))</f>
        <v>159.84054554461454</v>
      </c>
      <c r="AK21" s="1">
        <f>SQRT(26390-(AJ1*AJ1))</f>
        <v>159.65587994182988</v>
      </c>
      <c r="AL21" s="1">
        <f>SQRT(26390-(AK1*AK1))</f>
        <v>159.46472964263916</v>
      </c>
      <c r="AM21" s="1">
        <f>SQRT(26390-(AL1*AL1))</f>
        <v>159.26707129849535</v>
      </c>
      <c r="AN21" s="1">
        <f>SQRT(26390-(AM1*AM1))</f>
        <v>159.0628806478746</v>
      </c>
      <c r="AO21" s="1">
        <f>SQRT(26390-(AN1*AN1))</f>
        <v>158.8521325006372</v>
      </c>
      <c r="AP21" s="1">
        <f>SQRT(26390-(AO1*AO1))</f>
        <v>158.63480072165754</v>
      </c>
      <c r="AQ21" s="1">
        <f>SQRT(26390-(AP1*AP1))</f>
        <v>158.41085821369697</v>
      </c>
      <c r="AR21" s="1">
        <f>SQRT(26390-(AQ1*AQ1))</f>
        <v>158.18027689949213</v>
      </c>
      <c r="AS21" s="1">
        <f>SQRT(26390-(AR1*AR1))</f>
        <v>157.94302770302968</v>
      </c>
      <c r="AT21" s="1">
        <f>SQRT(26390-(AS1*AS1))</f>
        <v>157.69908052997647</v>
      </c>
      <c r="AU21" s="1">
        <f>SQRT(26390-(AT1*AT1))</f>
        <v>157.44840424723267</v>
      </c>
      <c r="AV21" s="1">
        <f>SQRT(26390-(AU1*AU1))</f>
        <v>157.19096666157378</v>
      </c>
      <c r="AW21" s="1">
        <f>SQRT(26390-(AV1*AV1))</f>
        <v>156.92673449734434</v>
      </c>
      <c r="AX21" s="1">
        <f>SQRT(26390-(AW1*AW1))</f>
        <v>156.65567337316577</v>
      </c>
      <c r="AY21" s="1">
        <f>SQRT(26390-(AX1*AX1))</f>
        <v>156.377747777617</v>
      </c>
      <c r="AZ21" s="1">
        <f>SQRT(26390-(AY1*AY1))</f>
        <v>156.0929210438449</v>
      </c>
      <c r="BA21" s="1">
        <f>SQRT(26390-(AZ1*AZ1))</f>
        <v>155.80115532305913</v>
      </c>
      <c r="BB21" s="1">
        <f>SQRT(26390-(BA1*BA1))</f>
        <v>155.502411556863</v>
      </c>
      <c r="BC21" s="1">
        <f>SQRT(26390-(BB1*BB1))</f>
        <v>155.19664944836921</v>
      </c>
      <c r="BD21" s="1">
        <f>SQRT(26390-(BC1*BC1))</f>
        <v>154.88382743204662</v>
      </c>
      <c r="BE21" s="1">
        <f>SQRT(26390-(BD1*BD1))</f>
        <v>154.5639026422405</v>
      </c>
      <c r="BF21" s="1">
        <f>SQRT(26390-(BE1*BE1))</f>
        <v>154.23683088030563</v>
      </c>
      <c r="BG21" s="1">
        <f>SQRT(26390-(BF1*BF1))</f>
        <v>153.90256658028807</v>
      </c>
      <c r="BH21" s="1">
        <f>SQRT(26390-(BG1*BG1))</f>
        <v>153.56106277308712</v>
      </c>
      <c r="BI21" s="1">
        <f>SQRT(26390-(BH1*BH1))</f>
        <v>153.2122710490253</v>
      </c>
      <c r="BJ21" s="1">
        <f>SQRT(26390-(BI1*BI1))</f>
        <v>152.85614151874958</v>
      </c>
      <c r="BK21" s="1">
        <f>SQRT(26390-(BJ1*BJ1))</f>
        <v>152.49262277238202</v>
      </c>
      <c r="BL21" s="1">
        <f>SQRT(26390-(BK1*BK1))</f>
        <v>152.12166183683374</v>
      </c>
      <c r="BM21" s="1">
        <f>SQRT(26390-(BL1*BL1))</f>
        <v>151.74320413119</v>
      </c>
      <c r="BN21" s="1">
        <f>SQRT(26390-(BM1*BM1))</f>
        <v>151.3571934200684</v>
      </c>
      <c r="BO21" s="1">
        <f>SQRT(26390-(BN1*BN1))</f>
        <v>150.96357176484665</v>
      </c>
      <c r="BP21" s="1">
        <f>SQRT(26390-(BO1*BO1))</f>
        <v>150.56227947264878</v>
      </c>
      <c r="BQ21" s="1">
        <f>SQRT(26390-(BP1*BP1))</f>
        <v>150.1532550429727</v>
      </c>
      <c r="BR21" s="1">
        <f>SQRT(26390-(BQ1*BQ1))</f>
        <v>149.7364351118324</v>
      </c>
      <c r="BS21" s="1">
        <f>SQRT(26390-(BR1*BR1))</f>
        <v>149.31175439328277</v>
      </c>
      <c r="BT21" s="1">
        <f>SQRT(26390-(BS1*BS1))</f>
        <v>148.87914561818255</v>
      </c>
      <c r="BU21" s="1">
        <f>SQRT(26390-(BT1*BT1))</f>
        <v>148.43853947004465</v>
      </c>
      <c r="BV21" s="1">
        <f>SQRT(26390-(BU1*BU1))</f>
        <v>147.98986451781082</v>
      </c>
      <c r="BW21" s="1">
        <f>SQRT(26390-(BV1*BV1))</f>
        <v>147.53304714537688</v>
      </c>
      <c r="BX21" s="1">
        <f>SQRT(26390-(BW1*BW1))</f>
        <v>147.06801147768334</v>
      </c>
      <c r="BY21" s="1">
        <f>SQRT(26390-(BX1*BX1))</f>
        <v>146.59467930317254</v>
      </c>
      <c r="BZ21" s="1">
        <f>SQRT(26390-(BY1*BY1))</f>
        <v>146.11296999240005</v>
      </c>
      <c r="CA21" s="1">
        <f>SQRT(26390-(BZ1*BZ1))</f>
        <v>145.62280041257276</v>
      </c>
      <c r="CB21" s="1">
        <f>SQRT(26390-(CA1*CA1))</f>
        <v>145.1240848377691</v>
      </c>
      <c r="CC21" s="1">
        <f>SQRT(26390-(CB1*CB1))</f>
        <v>144.61673485458036</v>
      </c>
      <c r="CD21" s="1">
        <f>SQRT(26390-(CC1*CC1))</f>
        <v>144.10065926289164</v>
      </c>
      <c r="CE21" s="1">
        <f>SQRT(26390-(CD1*CD1))</f>
        <v>143.57576397150044</v>
      </c>
      <c r="CF21" s="1">
        <f>SQRT(26390-(CE1*CE1))</f>
        <v>143.0419518882485</v>
      </c>
      <c r="CG21" s="1">
        <f>SQRT(26390-(CF1*CF1))</f>
        <v>142.49912280431764</v>
      </c>
      <c r="CH21" s="1">
        <f>SQRT(26390-(CG1*CG1))</f>
        <v>141.94717327231282</v>
      </c>
      <c r="CI21" s="1">
        <f>SQRT(26390-(CH1*CH1))</f>
        <v>141.3859964777276</v>
      </c>
      <c r="CJ21" s="1">
        <f>SQRT(26390-(CI1*CI1))</f>
        <v>140.81548210335396</v>
      </c>
      <c r="CK21" s="1">
        <f>SQRT(26390-(CJ1*CJ1))</f>
        <v>140.2355161861645</v>
      </c>
      <c r="CL21" s="1">
        <f>SQRT(26390-(CK1*CK1))</f>
        <v>139.64598096615597</v>
      </c>
      <c r="CM21" s="1">
        <f>SQRT(26390-(CL1*CL1))</f>
        <v>139.04675472660267</v>
      </c>
      <c r="CN21" s="1">
        <f>SQRT(26390-(CM1*CM1))</f>
        <v>138.43771162512041</v>
      </c>
      <c r="CO21" s="1">
        <f>SQRT(26390-(CN1*CN1))</f>
        <v>137.81872151489435</v>
      </c>
      <c r="CP21" s="1">
        <f>SQRT(26390-(CO1*CO1))</f>
        <v>137.18964975536602</v>
      </c>
      <c r="CQ21" s="1">
        <f>SQRT(26390-(CP1*CP1))</f>
        <v>136.55035701161677</v>
      </c>
      <c r="CR21" s="1">
        <f>SQRT(26390-(CQ1*CQ1))</f>
        <v>135.9006990416164</v>
      </c>
      <c r="CS21" s="1">
        <f>SQRT(26390-(CR1*CR1))</f>
        <v>135.24052647043342</v>
      </c>
      <c r="CT21" s="1">
        <f>SQRT(26390-(CS1*CS1))</f>
        <v>134.56968455042167</v>
      </c>
      <c r="CU21" s="1">
        <f>SQRT(26390-(CT1*CT1))</f>
        <v>133.88801290630914</v>
      </c>
      <c r="CV21" s="1">
        <f>SQRT(26390-(CU1*CU1))</f>
        <v>133.19534526401438</v>
      </c>
      <c r="CW21" s="1">
        <f>SQRT(26390-(CV1*CV1))</f>
        <v>132.49150916190817</v>
      </c>
      <c r="CX21" s="1">
        <f>SQRT(26390-(CW1*CW1))</f>
        <v>131.77632564311392</v>
      </c>
      <c r="CY21" s="1">
        <f>SQRT(26390-(CX1*CX1))</f>
        <v>131.04960892730662</v>
      </c>
      <c r="CZ21" s="1">
        <f>SQRT(26390-(CY1*CY1))</f>
        <v>130.31116606031887</v>
      </c>
      <c r="DA21" s="1">
        <f>SQRT(26390-(CZ1*CZ1))</f>
        <v>129.56079653969405</v>
      </c>
      <c r="DB21" s="1">
        <f>SQRT(26390-(DA1*DA1))</f>
        <v>128.79829191413992</v>
      </c>
      <c r="DC21" s="1">
        <f>SQRT(26390-(DB1*DB1))</f>
        <v>128.0234353546256</v>
      </c>
      <c r="DD21" s="1">
        <f>SQRT(26390-(DC1*DC1))</f>
        <v>127.23600119463045</v>
      </c>
      <c r="DE21" s="1">
        <f>SQRT(26390-(DD1*DD1))</f>
        <v>126.43575443678897</v>
      </c>
      <c r="DF21" s="1">
        <f>SQRT(26390-(DE1*DE1))</f>
        <v>125.62245022288015</v>
      </c>
      <c r="DG21" s="1">
        <f>SQRT(26390-(DF1*DF1))</f>
        <v>124.79583326377528</v>
      </c>
      <c r="DH21" s="1">
        <f>SQRT(26390-(DG1*DG1))</f>
        <v>123.95563722558164</v>
      </c>
      <c r="DI21" s="1">
        <f>SQRT(26390-(DH1*DH1))</f>
        <v>123.10158406779338</v>
      </c>
      <c r="DJ21" s="1">
        <f>SQRT(26390-(DI1*DI1))</f>
        <v>122.23338332877806</v>
      </c>
      <c r="DK21" s="1">
        <f>SQRT(26390-(DJ1*DJ1))</f>
        <v>121.35073135337916</v>
      </c>
      <c r="DL21" s="1">
        <f>SQRT(26390-(DK1*DK1))</f>
        <v>120.45331045679069</v>
      </c>
      <c r="DM21" s="1">
        <f>SQRT(26390-(DL1*DL1))</f>
        <v>119.54078801814885</v>
      </c>
      <c r="DN21" s="1">
        <f>SQRT(26390-(DM1*DM1))</f>
        <v>118.61281549647154</v>
      </c>
      <c r="DO21" s="1">
        <f>SQRT(26390-(DN1*DN1))</f>
        <v>117.66902736064405</v>
      </c>
      <c r="DP21" s="1">
        <f>SQRT(26390-(DO1*DO1))</f>
        <v>116.70903992407786</v>
      </c>
      <c r="DQ21" s="1">
        <f>SQRT(26390-(DP1*DP1))</f>
        <v>115.73245007343446</v>
      </c>
    </row>
    <row r="22" spans="1:121" ht="12.75">
      <c r="A22" s="3">
        <f>D22/1.41421356</f>
        <v>114.78675901086976</v>
      </c>
      <c r="B22" s="3">
        <v>115</v>
      </c>
      <c r="C22" s="4">
        <v>19.5</v>
      </c>
      <c r="D22" s="4">
        <f>SQRT((163.5*163.5)-(C22*C22))</f>
        <v>162.3329911016242</v>
      </c>
      <c r="E22" s="4">
        <v>163</v>
      </c>
      <c r="F22" s="4">
        <f>D22*D22</f>
        <v>26352.000000000004</v>
      </c>
      <c r="G22" s="1">
        <f>D22</f>
        <v>162.3329911016242</v>
      </c>
      <c r="H22" s="1">
        <f>SQRT(26352-(G1*G1))</f>
        <v>162.32991098377403</v>
      </c>
      <c r="I22" s="1">
        <f>SQRT(26352-(H1*H1))</f>
        <v>162.32067027954264</v>
      </c>
      <c r="J22" s="1">
        <f>SQRT(26352-(I1*I1))</f>
        <v>162.30526793668776</v>
      </c>
      <c r="K22" s="1">
        <f>SQRT(26352-(J1*J1))</f>
        <v>162.28370220080635</v>
      </c>
      <c r="L22" s="1">
        <f>SQRT(26352-(K1*K1))</f>
        <v>162.25597061433518</v>
      </c>
      <c r="M22" s="1">
        <f>SQRT(26352-(L1*L1))</f>
        <v>162.22207001514928</v>
      </c>
      <c r="N22" s="1">
        <f>SQRT(26352-(M1*M1))</f>
        <v>162.18199653475722</v>
      </c>
      <c r="O22" s="1">
        <f>SQRT(26352-(N1*N1))</f>
        <v>162.13574559608995</v>
      </c>
      <c r="P22" s="1">
        <f>SQRT(26352-(O1*O1))</f>
        <v>162.08331191088118</v>
      </c>
      <c r="Q22" s="1">
        <f>SQRT(26352-(P1*P1))</f>
        <v>162.02468947663502</v>
      </c>
      <c r="R22" s="1">
        <f>SQRT(26352-(Q1*Q1))</f>
        <v>161.95987157317703</v>
      </c>
      <c r="S22" s="1">
        <f>SQRT(26352-(R1*R1))</f>
        <v>161.88885075878449</v>
      </c>
      <c r="T22" s="1">
        <f>SQRT(26352-(S1*S1))</f>
        <v>161.81161886588984</v>
      </c>
      <c r="U22" s="1">
        <f>SQRT(26352-(T1*T1))</f>
        <v>161.72816699635226</v>
      </c>
      <c r="V22" s="1">
        <f>SQRT(26352-(U1*U1))</f>
        <v>161.63848551629033</v>
      </c>
      <c r="W22" s="1">
        <f>SQRT(26352-(V1*V1))</f>
        <v>161.54256405046937</v>
      </c>
      <c r="X22" s="1">
        <f>SQRT(26352-(W1*W1))</f>
        <v>161.44039147623496</v>
      </c>
      <c r="Y22" s="1">
        <f>SQRT(26352-(X1*X1))</f>
        <v>161.33195591698504</v>
      </c>
      <c r="Z22" s="1">
        <f>SQRT(26352-(Y1*Y1))</f>
        <v>161.21724473517094</v>
      </c>
      <c r="AA22" s="1">
        <f>SQRT(26352-(Z1*Z1))</f>
        <v>161.09624452481813</v>
      </c>
      <c r="AB22" s="1">
        <f>SQRT(26352-(AA1*AA1))</f>
        <v>160.96894110355575</v>
      </c>
      <c r="AC22" s="1">
        <f>SQRT(26352-(AB1*AB1))</f>
        <v>160.83531950414374</v>
      </c>
      <c r="AD22" s="1">
        <f>SQRT(26352-(AC1*AC1))</f>
        <v>160.69536396548594</v>
      </c>
      <c r="AE22" s="1">
        <f>SQRT(26352-(AD1*AD1))</f>
        <v>160.5490579231158</v>
      </c>
      <c r="AF22" s="1">
        <f>SQRT(26352-(AE1*AE1))</f>
        <v>160.39638399914134</v>
      </c>
      <c r="AG22" s="1">
        <f>SQRT(26352-(AF1*AF1))</f>
        <v>160.23732399163436</v>
      </c>
      <c r="AH22" s="1">
        <f>SQRT(26352-(AG1*AG1))</f>
        <v>160.0718588634492</v>
      </c>
      <c r="AI22" s="1">
        <f>SQRT(26352-(AH1*AH1))</f>
        <v>159.89996873045348</v>
      </c>
      <c r="AJ22" s="1">
        <f>SQRT(26352-(AI1*AI1))</f>
        <v>159.72163284915416</v>
      </c>
      <c r="AK22" s="1">
        <f>SQRT(26352-(AJ1*AJ1))</f>
        <v>159.53682960369997</v>
      </c>
      <c r="AL22" s="1">
        <f>SQRT(26352-(AK1*AK1))</f>
        <v>159.34553649224065</v>
      </c>
      <c r="AM22" s="1">
        <f>SQRT(26352-(AL1*AL1))</f>
        <v>159.1477301126221</v>
      </c>
      <c r="AN22" s="1">
        <f>SQRT(26352-(AM1*AM1))</f>
        <v>158.94338614739527</v>
      </c>
      <c r="AO22" s="1">
        <f>SQRT(26352-(AN1*AN1))</f>
        <v>158.73247934811576</v>
      </c>
      <c r="AP22" s="1">
        <f>SQRT(26352-(AO1*AO1))</f>
        <v>158.51498351890902</v>
      </c>
      <c r="AQ22" s="1">
        <f>SQRT(26352-(AP1*AP1))</f>
        <v>158.29087149927503</v>
      </c>
      <c r="AR22" s="1">
        <f>SQRT(26352-(AQ1*AQ1))</f>
        <v>158.0601151461051</v>
      </c>
      <c r="AS22" s="1">
        <f>SQRT(26352-(AR1*AR1))</f>
        <v>157.82268531488114</v>
      </c>
      <c r="AT22" s="1">
        <f>SQRT(26352-(AS1*AS1))</f>
        <v>157.57855184002676</v>
      </c>
      <c r="AU22" s="1">
        <f>SQRT(26352-(AT1*AT1))</f>
        <v>157.3276835143771</v>
      </c>
      <c r="AV22" s="1">
        <f>SQRT(26352-(AU1*AU1))</f>
        <v>157.07004806773315</v>
      </c>
      <c r="AW22" s="1">
        <f>SQRT(26352-(AV1*AV1))</f>
        <v>156.80561214446377</v>
      </c>
      <c r="AX22" s="1">
        <f>SQRT(26352-(AW1*AW1))</f>
        <v>156.53434128011654</v>
      </c>
      <c r="AY22" s="1">
        <f>SQRT(26352-(AX1*AX1))</f>
        <v>156.25619987699687</v>
      </c>
      <c r="AZ22" s="1">
        <f>SQRT(26352-(AY1*AY1))</f>
        <v>155.9711511786715</v>
      </c>
      <c r="BA22" s="1">
        <f>SQRT(26352-(AZ1*AZ1))</f>
        <v>155.67915724335097</v>
      </c>
      <c r="BB22" s="1">
        <f>SQRT(26352-(BA1*BA1))</f>
        <v>155.38017891610244</v>
      </c>
      <c r="BC22" s="1">
        <f>SQRT(26352-(BB1*BB1))</f>
        <v>155.07417579984102</v>
      </c>
      <c r="BD22" s="1">
        <f>SQRT(26352-(BC1*BC1))</f>
        <v>154.7611062250461</v>
      </c>
      <c r="BE22" s="1">
        <f>SQRT(26352-(BD1*BD1))</f>
        <v>154.44092721814383</v>
      </c>
      <c r="BF22" s="1">
        <f>SQRT(26352-(BE1*BE1))</f>
        <v>154.11359446849588</v>
      </c>
      <c r="BG22" s="1">
        <f>SQRT(26352-(BF1*BF1))</f>
        <v>153.7790622939287</v>
      </c>
      <c r="BH22" s="1">
        <f>SQRT(26352-(BG1*BG1))</f>
        <v>153.4372836047354</v>
      </c>
      <c r="BI22" s="1">
        <f>SQRT(26352-(BH1*BH1))</f>
        <v>153.08820986607688</v>
      </c>
      <c r="BJ22" s="1">
        <f>SQRT(26352-(BI1*BI1))</f>
        <v>152.73179105870526</v>
      </c>
      <c r="BK22" s="1">
        <f>SQRT(26352-(BJ1*BJ1))</f>
        <v>152.3679756379273</v>
      </c>
      <c r="BL22" s="1">
        <f>SQRT(26352-(BK1*BK1))</f>
        <v>151.99671049072083</v>
      </c>
      <c r="BM22" s="1">
        <f>SQRT(26352-(BL1*BL1))</f>
        <v>151.6179408909117</v>
      </c>
      <c r="BN22" s="1">
        <f>SQRT(26352-(BM1*BM1))</f>
        <v>151.2316104523125</v>
      </c>
      <c r="BO22" s="1">
        <f>SQRT(26352-(BN1*BN1))</f>
        <v>150.83766107971843</v>
      </c>
      <c r="BP22" s="1">
        <f>SQRT(26352-(BO1*BO1))</f>
        <v>150.4360329176491</v>
      </c>
      <c r="BQ22" s="1">
        <f>SQRT(26352-(BP1*BP1))</f>
        <v>150.0266642967176</v>
      </c>
      <c r="BR22" s="1">
        <f>SQRT(26352-(BQ1*BQ1))</f>
        <v>149.6094916775002</v>
      </c>
      <c r="BS22" s="1">
        <f>SQRT(26352-(BR1*BR1))</f>
        <v>149.18444959177214</v>
      </c>
      <c r="BT22" s="1">
        <f>SQRT(26352-(BS1*BS1))</f>
        <v>148.75147058096601</v>
      </c>
      <c r="BU22" s="1">
        <f>SQRT(26352-(BT1*BT1))</f>
        <v>148.3104851316993</v>
      </c>
      <c r="BV22" s="1">
        <f>SQRT(26352-(BU1*BU1))</f>
        <v>147.8614216082072</v>
      </c>
      <c r="BW22" s="1">
        <f>SQRT(26352-(BV1*BV1))</f>
        <v>147.40420618150623</v>
      </c>
      <c r="BX22" s="1">
        <f>SQRT(26352-(BW1*BW1))</f>
        <v>146.9387627551015</v>
      </c>
      <c r="BY22" s="1">
        <f>SQRT(26352-(BX1*BX1))</f>
        <v>146.4650128870373</v>
      </c>
      <c r="BZ22" s="1">
        <f>SQRT(26352-(BY1*BY1))</f>
        <v>145.9828757080775</v>
      </c>
      <c r="CA22" s="1">
        <f>SQRT(26352-(BZ1*BZ1))</f>
        <v>145.4922678357857</v>
      </c>
      <c r="CB22" s="1">
        <f>SQRT(26352-(CA1*CA1))</f>
        <v>144.9931032842597</v>
      </c>
      <c r="CC22" s="1">
        <f>SQRT(26352-(CB1*CB1))</f>
        <v>144.48529336925608</v>
      </c>
      <c r="CD22" s="1">
        <f>SQRT(26352-(CC1*CC1))</f>
        <v>143.96874660842192</v>
      </c>
      <c r="CE22" s="1">
        <f>SQRT(26352-(CD1*CD1))</f>
        <v>143.44336861632885</v>
      </c>
      <c r="CF22" s="1">
        <f>SQRT(26352-(CE1*CE1))</f>
        <v>142.90906199398273</v>
      </c>
      <c r="CG22" s="1">
        <f>SQRT(26352-(CF1*CF1))</f>
        <v>142.36572621245605</v>
      </c>
      <c r="CH22" s="1">
        <f>SQRT(26352-(CG1*CG1))</f>
        <v>141.81325749026428</v>
      </c>
      <c r="CI22" s="1">
        <f>SQRT(26352-(CH1*CH1))</f>
        <v>141.2515486640766</v>
      </c>
      <c r="CJ22" s="1">
        <f>SQRT(26352-(CI1*CI1))</f>
        <v>140.68048905232027</v>
      </c>
      <c r="CK22" s="1">
        <f>SQRT(26352-(CJ1*CJ1))</f>
        <v>140.09996431120175</v>
      </c>
      <c r="CL22" s="1">
        <f>SQRT(26352-(CK1*CK1))</f>
        <v>139.50985628262973</v>
      </c>
      <c r="CM22" s="1">
        <f>SQRT(26352-(CL1*CL1))</f>
        <v>138.9100428334827</v>
      </c>
      <c r="CN22" s="1">
        <f>SQRT(26352-(CM1*CM1))</f>
        <v>138.30039768561767</v>
      </c>
      <c r="CO22" s="1">
        <f>SQRT(26352-(CN1*CN1))</f>
        <v>137.68079023596573</v>
      </c>
      <c r="CP22" s="1">
        <f>SQRT(26352-(CO1*CO1))</f>
        <v>137.05108536600503</v>
      </c>
      <c r="CQ22" s="1">
        <f>SQRT(26352-(CP1*CP1))</f>
        <v>136.41114323983948</v>
      </c>
      <c r="CR22" s="1">
        <f>SQRT(26352-(CQ1*CQ1))</f>
        <v>135.76081909004526</v>
      </c>
      <c r="CS22" s="1">
        <f>SQRT(26352-(CR1*CR1))</f>
        <v>135.09996299037243</v>
      </c>
      <c r="CT22" s="1">
        <f>SQRT(26352-(CS1*CS1))</f>
        <v>134.42841961430625</v>
      </c>
      <c r="CU22" s="1">
        <f>SQRT(26352-(CT1*CT1))</f>
        <v>133.7460279784039</v>
      </c>
      <c r="CV22" s="1">
        <f>SQRT(26352-(CU1*CU1))</f>
        <v>133.05262116922012</v>
      </c>
      <c r="CW22" s="1">
        <f>SQRT(26352-(CV1*CV1))</f>
        <v>132.34802605252563</v>
      </c>
      <c r="CX22" s="1">
        <f>SQRT(26352-(CW1*CW1))</f>
        <v>131.63206296339808</v>
      </c>
      <c r="CY22" s="1">
        <f>SQRT(26352-(CX1*CX1))</f>
        <v>130.90454537562857</v>
      </c>
      <c r="CZ22" s="1">
        <f>SQRT(26352-(CY1*CY1))</f>
        <v>130.16527954873374</v>
      </c>
      <c r="DA22" s="1">
        <f>SQRT(26352-(CZ1*CZ1))</f>
        <v>129.41406415069423</v>
      </c>
      <c r="DB22" s="1">
        <f>SQRT(26352-(DA1*DA1))</f>
        <v>128.6506898543494</v>
      </c>
      <c r="DC22" s="1">
        <f>SQRT(26352-(DB1*DB1))</f>
        <v>127.87493890516625</v>
      </c>
      <c r="DD22" s="1">
        <f>SQRT(26352-(DC1*DC1))</f>
        <v>127.08658465786229</v>
      </c>
      <c r="DE22" s="1">
        <f>SQRT(26352-(DD1*DD1))</f>
        <v>126.28539107909513</v>
      </c>
      <c r="DF22" s="1">
        <f>SQRT(26352-(DE1*DE1))</f>
        <v>125.47111221313055</v>
      </c>
      <c r="DG22" s="1">
        <f>SQRT(26352-(DF1*DF1))</f>
        <v>124.64349160706307</v>
      </c>
      <c r="DH22" s="1">
        <f>SQRT(26352-(DG1*DG1))</f>
        <v>123.80226169178009</v>
      </c>
      <c r="DI22" s="1">
        <f>SQRT(26352-(DH1*DH1))</f>
        <v>122.94714311442947</v>
      </c>
      <c r="DJ22" s="1">
        <f>SQRT(26352-(DI1*DI1))</f>
        <v>122.07784401765949</v>
      </c>
      <c r="DK22" s="1">
        <f>SQRT(26352-(DJ1*DJ1))</f>
        <v>121.19405926034493</v>
      </c>
      <c r="DL22" s="1">
        <f>SQRT(26352-(DK1*DK1))</f>
        <v>120.2954695738788</v>
      </c>
      <c r="DM22" s="1">
        <f>SQRT(26352-(DL1*DL1))</f>
        <v>119.3817406473871</v>
      </c>
      <c r="DN22" s="1">
        <f>SQRT(26352-(DM1*DM1))</f>
        <v>118.4525221343978</v>
      </c>
      <c r="DO22" s="1">
        <f>SQRT(26352-(DN1*DN1))</f>
        <v>117.50744657254705</v>
      </c>
      <c r="DP22" s="1">
        <f>SQRT(26352-(DO1*DO1))</f>
        <v>116.54612820681776</v>
      </c>
      <c r="DQ22" s="1">
        <f>SQRT(26352-(DP1*DP1))</f>
        <v>115.56816170554933</v>
      </c>
    </row>
    <row r="23" spans="1:121" ht="12.75">
      <c r="A23" s="3">
        <f>D23/1.41421356</f>
        <v>114.6996078639869</v>
      </c>
      <c r="B23" s="3">
        <v>115</v>
      </c>
      <c r="C23" s="4">
        <v>20.5</v>
      </c>
      <c r="D23" s="4">
        <f>SQRT((163.5*163.5)-(C23*C23))</f>
        <v>162.2097407679329</v>
      </c>
      <c r="E23" s="4">
        <v>163</v>
      </c>
      <c r="F23" s="4">
        <f>D23*D23</f>
        <v>26311.999999999996</v>
      </c>
      <c r="G23" s="1">
        <f>D23</f>
        <v>162.2097407679329</v>
      </c>
      <c r="H23" s="1">
        <f>SQRT(26312-(G1*G1))</f>
        <v>162.2066583097007</v>
      </c>
      <c r="I23" s="1">
        <f>SQRT(26312-(H1*H1))</f>
        <v>162.19741058352318</v>
      </c>
      <c r="J23" s="1">
        <f>SQRT(26312-(I1*I1))</f>
        <v>162.18199653475722</v>
      </c>
      <c r="K23" s="1">
        <f>SQRT(26312-(J1*J1))</f>
        <v>162.1604144049959</v>
      </c>
      <c r="L23" s="1">
        <f>SQRT(26312-(K1*K1))</f>
        <v>162.13266173106516</v>
      </c>
      <c r="M23" s="1">
        <f>SQRT(26312-(L1*L1))</f>
        <v>162.09873534361705</v>
      </c>
      <c r="N23" s="1">
        <f>SQRT(26312-(M1*M1))</f>
        <v>162.0586313653179</v>
      </c>
      <c r="O23" s="1">
        <f>SQRT(26312-(N1*N1))</f>
        <v>162.01234520862909</v>
      </c>
      <c r="P23" s="1">
        <f>SQRT(26312-(O1*O1))</f>
        <v>161.95987157317703</v>
      </c>
      <c r="Q23" s="1">
        <f>SQRT(26312-(P1*P1))</f>
        <v>161.90120444270946</v>
      </c>
      <c r="R23" s="1">
        <f>SQRT(26312-(Q1*Q1))</f>
        <v>161.8363370816332</v>
      </c>
      <c r="S23" s="1">
        <f>SQRT(26312-(R1*R1))</f>
        <v>161.76526203112954</v>
      </c>
      <c r="T23" s="1">
        <f>SQRT(26312-(S1*S1))</f>
        <v>161.68797110484132</v>
      </c>
      <c r="U23" s="1">
        <f>SQRT(26312-(T1*T1))</f>
        <v>161.60445538412608</v>
      </c>
      <c r="V23" s="1">
        <f>SQRT(26312-(U1*U1))</f>
        <v>161.51470521286907</v>
      </c>
      <c r="W23" s="1">
        <f>SQRT(26312-(V1*V1))</f>
        <v>161.4187101918486</v>
      </c>
      <c r="X23" s="1">
        <f>SQRT(26312-(W1*W1))</f>
        <v>161.31645917264612</v>
      </c>
      <c r="Y23" s="1">
        <f>SQRT(26312-(X1*X1))</f>
        <v>161.20794025109308</v>
      </c>
      <c r="Z23" s="1">
        <f>SQRT(26312-(Y1*Y1))</f>
        <v>161.09314076024467</v>
      </c>
      <c r="AA23" s="1">
        <f>SQRT(26312-(Z1*Z1))</f>
        <v>160.9720472628711</v>
      </c>
      <c r="AB23" s="1">
        <f>SQRT(26312-(AA1*AA1))</f>
        <v>160.844645543456</v>
      </c>
      <c r="AC23" s="1">
        <f>SQRT(26312-(AB1*AB1))</f>
        <v>160.7109205996904</v>
      </c>
      <c r="AD23" s="1">
        <f>SQRT(26312-(AC1*AC1))</f>
        <v>160.57085663345015</v>
      </c>
      <c r="AE23" s="1">
        <f>SQRT(26312-(AD1*AD1))</f>
        <v>160.4244370412438</v>
      </c>
      <c r="AF23" s="1">
        <f>SQRT(26312-(AE1*AE1))</f>
        <v>160.27164440411784</v>
      </c>
      <c r="AG23" s="1">
        <f>SQRT(26312-(AF1*AF1))</f>
        <v>160.11246047700348</v>
      </c>
      <c r="AH23" s="1">
        <f>SQRT(26312-(AG1*AG1))</f>
        <v>159.94686617749034</v>
      </c>
      <c r="AI23" s="1">
        <f>SQRT(26312-(AH1*AH1))</f>
        <v>159.77484157401003</v>
      </c>
      <c r="AJ23" s="1">
        <f>SQRT(26312-(AI1*AI1))</f>
        <v>159.59636587341205</v>
      </c>
      <c r="AK23" s="1">
        <f>SQRT(26312-(AJ1*AJ1))</f>
        <v>159.4114174079134</v>
      </c>
      <c r="AL23" s="1">
        <f>SQRT(26312-(AK1*AK1))</f>
        <v>159.21997362140215</v>
      </c>
      <c r="AM23" s="1">
        <f>SQRT(26312-(AL1*AL1))</f>
        <v>159.02201105507376</v>
      </c>
      <c r="AN23" s="1">
        <f>SQRT(26312-(AM1*AM1))</f>
        <v>158.81750533237826</v>
      </c>
      <c r="AO23" s="1">
        <f>SQRT(26312-(AN1*AN1))</f>
        <v>158.60643114325472</v>
      </c>
      <c r="AP23" s="1">
        <f>SQRT(26312-(AO1*AO1))</f>
        <v>158.38876222762775</v>
      </c>
      <c r="AQ23" s="1">
        <f>SQRT(26312-(AP1*AP1))</f>
        <v>158.16447135814036</v>
      </c>
      <c r="AR23" s="1">
        <f>SQRT(26312-(AQ1*AQ1))</f>
        <v>157.93353032209467</v>
      </c>
      <c r="AS23" s="1">
        <f>SQRT(26312-(AR1*AR1))</f>
        <v>157.69590990257166</v>
      </c>
      <c r="AT23" s="1">
        <f>SQRT(26312-(AS1*AS1))</f>
        <v>157.45157985869815</v>
      </c>
      <c r="AU23" s="1">
        <f>SQRT(26312-(AT1*AT1))</f>
        <v>157.20050890502867</v>
      </c>
      <c r="AV23" s="1">
        <f>SQRT(26312-(AU1*AU1))</f>
        <v>156.9426646900071</v>
      </c>
      <c r="AW23" s="1">
        <f>SQRT(26312-(AV1*AV1))</f>
        <v>156.6780137734711</v>
      </c>
      <c r="AX23" s="1">
        <f>SQRT(26312-(AW1*AW1))</f>
        <v>156.40652160316077</v>
      </c>
      <c r="AY23" s="1">
        <f>SQRT(26312-(AX1*AX1))</f>
        <v>156.12815249018993</v>
      </c>
      <c r="AZ23" s="1">
        <f>SQRT(26312-(AY1*AY1))</f>
        <v>155.8428695834365</v>
      </c>
      <c r="BA23" s="1">
        <f>SQRT(26312-(AZ1*AZ1))</f>
        <v>155.5506348428061</v>
      </c>
      <c r="BB23" s="1">
        <f>SQRT(26312-(BA1*BA1))</f>
        <v>155.25140901131945</v>
      </c>
      <c r="BC23" s="1">
        <f>SQRT(26312-(BB1*BB1))</f>
        <v>154.94515158597252</v>
      </c>
      <c r="BD23" s="1">
        <f>SQRT(26312-(BC1*BC1))</f>
        <v>154.631820787314</v>
      </c>
      <c r="BE23" s="1">
        <f>SQRT(26312-(BD1*BD1))</f>
        <v>154.31137352768266</v>
      </c>
      <c r="BF23" s="1">
        <f>SQRT(26312-(BE1*BE1))</f>
        <v>153.98376537804236</v>
      </c>
      <c r="BG23" s="1">
        <f>SQRT(26312-(BF1*BF1))</f>
        <v>153.64895053335053</v>
      </c>
      <c r="BH23" s="1">
        <f>SQRT(26312-(BG1*BG1))</f>
        <v>153.30688177638993</v>
      </c>
      <c r="BI23" s="1">
        <f>SQRT(26312-(BH1*BH1))</f>
        <v>152.95751043999115</v>
      </c>
      <c r="BJ23" s="1">
        <f>SQRT(26312-(BI1*BI1))</f>
        <v>152.6007863675676</v>
      </c>
      <c r="BK23" s="1">
        <f>SQRT(26312-(BJ1*BJ1))</f>
        <v>152.2366578718805</v>
      </c>
      <c r="BL23" s="1">
        <f>SQRT(26312-(BK1*BK1))</f>
        <v>151.86507169194633</v>
      </c>
      <c r="BM23" s="1">
        <f>SQRT(26312-(BL1*BL1))</f>
        <v>151.4859729479928</v>
      </c>
      <c r="BN23" s="1">
        <f>SQRT(26312-(BM1*BM1))</f>
        <v>151.099305094365</v>
      </c>
      <c r="BO23" s="1">
        <f>SQRT(26312-(BN1*BN1))</f>
        <v>150.70500987027606</v>
      </c>
      <c r="BP23" s="1">
        <f>SQRT(26312-(BO1*BO1))</f>
        <v>150.3030272482893</v>
      </c>
      <c r="BQ23" s="1">
        <f>SQRT(26312-(BP1*BP1))</f>
        <v>149.89329538041386</v>
      </c>
      <c r="BR23" s="1">
        <f>SQRT(26312-(BQ1*BQ1))</f>
        <v>149.47575054168485</v>
      </c>
      <c r="BS23" s="1">
        <f>SQRT(26312-(BR1*BR1))</f>
        <v>149.05032707109368</v>
      </c>
      <c r="BT23" s="1">
        <f>SQRT(26312-(BS1*BS1))</f>
        <v>148.6169573097229</v>
      </c>
      <c r="BU23" s="1">
        <f>SQRT(26312-(BT1*BT1))</f>
        <v>148.17557153593165</v>
      </c>
      <c r="BV23" s="1">
        <f>SQRT(26312-(BU1*BU1))</f>
        <v>147.72609789742637</v>
      </c>
      <c r="BW23" s="1">
        <f>SQRT(26312-(BV1*BV1))</f>
        <v>147.26846234004074</v>
      </c>
      <c r="BX23" s="1">
        <f>SQRT(26312-(BW1*BW1))</f>
        <v>146.80258853303644</v>
      </c>
      <c r="BY23" s="1">
        <f>SQRT(26312-(BX1*BX1))</f>
        <v>146.32839779072276</v>
      </c>
      <c r="BZ23" s="1">
        <f>SQRT(26312-(BY1*BY1))</f>
        <v>145.84580899017976</v>
      </c>
      <c r="CA23" s="1">
        <f>SQRT(26312-(BZ1*BZ1))</f>
        <v>145.354738484853</v>
      </c>
      <c r="CB23" s="1">
        <f>SQRT(26312-(CA1*CA1))</f>
        <v>144.8551000137724</v>
      </c>
      <c r="CC23" s="1">
        <f>SQRT(26312-(CB1*CB1))</f>
        <v>144.34680460612904</v>
      </c>
      <c r="CD23" s="1">
        <f>SQRT(26312-(CC1*CC1))</f>
        <v>143.8297604809241</v>
      </c>
      <c r="CE23" s="1">
        <f>SQRT(26312-(CD1*CD1))</f>
        <v>143.30387294138285</v>
      </c>
      <c r="CF23" s="1">
        <f>SQRT(26312-(CE1*CE1))</f>
        <v>142.76904426380392</v>
      </c>
      <c r="CG23" s="1">
        <f>SQRT(26312-(CF1*CF1))</f>
        <v>142.22517358048822</v>
      </c>
      <c r="CH23" s="1">
        <f>SQRT(26312-(CG1*CG1))</f>
        <v>141.67215675636479</v>
      </c>
      <c r="CI23" s="1">
        <f>SQRT(26312-(CH1*CH1))</f>
        <v>141.10988625890107</v>
      </c>
      <c r="CJ23" s="1">
        <f>SQRT(26312-(CI1*CI1))</f>
        <v>140.53825102085196</v>
      </c>
      <c r="CK23" s="1">
        <f>SQRT(26312-(CJ1*CJ1))</f>
        <v>139.95713629536723</v>
      </c>
      <c r="CL23" s="1">
        <f>SQRT(26312-(CK1*CK1))</f>
        <v>139.36642350293704</v>
      </c>
      <c r="CM23" s="1">
        <f>SQRT(26312-(CL1*CL1))</f>
        <v>138.76599006961325</v>
      </c>
      <c r="CN23" s="1">
        <f>SQRT(26312-(CM1*CM1))</f>
        <v>138.1557092558972</v>
      </c>
      <c r="CO23" s="1">
        <f>SQRT(26312-(CN1*CN1))</f>
        <v>137.53544997563355</v>
      </c>
      <c r="CP23" s="1">
        <f>SQRT(26312-(CO1*CO1))</f>
        <v>136.90507660419317</v>
      </c>
      <c r="CQ23" s="1">
        <f>SQRT(26312-(CP1*CP1))</f>
        <v>136.26444877516658</v>
      </c>
      <c r="CR23" s="1">
        <f>SQRT(26312-(CQ1*CQ1))</f>
        <v>135.61342116472102</v>
      </c>
      <c r="CS23" s="1">
        <f>SQRT(26312-(CR1*CR1))</f>
        <v>134.9518432626987</v>
      </c>
      <c r="CT23" s="1">
        <f>SQRT(26312-(CS1*CS1))</f>
        <v>134.27955912945202</v>
      </c>
      <c r="CU23" s="1">
        <f>SQRT(26312-(CT1*CT1))</f>
        <v>133.59640713731787</v>
      </c>
      <c r="CV23" s="1">
        <f>SQRT(26312-(CU1*CU1))</f>
        <v>132.90221969553406</v>
      </c>
      <c r="CW23" s="1">
        <f>SQRT(26312-(CV1*CV1))</f>
        <v>132.19682295728592</v>
      </c>
      <c r="CX23" s="1">
        <f>SQRT(26312-(CW1*CW1))</f>
        <v>131.48003650744855</v>
      </c>
      <c r="CY23" s="1">
        <f>SQRT(26312-(CX1*CX1))</f>
        <v>130.75167302944922</v>
      </c>
      <c r="CZ23" s="1">
        <f>SQRT(26312-(CY1*CY1))</f>
        <v>130.011537949522</v>
      </c>
      <c r="DA23" s="1">
        <f>SQRT(26312-(CZ1*CZ1))</f>
        <v>129.2594290564522</v>
      </c>
      <c r="DB23" s="1">
        <f>SQRT(26312-(DA1*DA1))</f>
        <v>128.49513609471762</v>
      </c>
      <c r="DC23" s="1">
        <f>SQRT(26312-(DB1*DB1))</f>
        <v>127.71844032871682</v>
      </c>
      <c r="DD23" s="1">
        <f>SQRT(26312-(DC1*DC1))</f>
        <v>126.9291140755343</v>
      </c>
      <c r="DE23" s="1">
        <f>SQRT(26312-(DD1*DD1))</f>
        <v>126.1269202034205</v>
      </c>
      <c r="DF23" s="1">
        <f>SQRT(26312-(DE1*DE1))</f>
        <v>125.31161159286079</v>
      </c>
      <c r="DG23" s="1">
        <f>SQRT(26312-(DF1*DF1))</f>
        <v>124.48293055676348</v>
      </c>
      <c r="DH23" s="1">
        <f>SQRT(26312-(DG1*DG1))</f>
        <v>123.64060821590938</v>
      </c>
      <c r="DI23" s="1">
        <f>SQRT(26312-(DH1*DH1))</f>
        <v>122.78436382536663</v>
      </c>
      <c r="DJ23" s="1">
        <f>SQRT(26312-(DI1*DI1))</f>
        <v>121.91390404707742</v>
      </c>
      <c r="DK23" s="1">
        <f>SQRT(26312-(DJ1*DJ1))</f>
        <v>121.02892216325814</v>
      </c>
      <c r="DL23" s="1">
        <f>SQRT(26312-(DK1*DK1))</f>
        <v>120.12909722461083</v>
      </c>
      <c r="DM23" s="1">
        <f>SQRT(26312-(DL1*DL1))</f>
        <v>119.21409312660982</v>
      </c>
      <c r="DN23" s="1">
        <f>SQRT(26312-(DM1*DM1))</f>
        <v>118.28355760628779</v>
      </c>
      <c r="DO23" s="1">
        <f>SQRT(26312-(DN1*DN1))</f>
        <v>117.33712115098103</v>
      </c>
      <c r="DP23" s="1">
        <f>SQRT(26312-(DO1*DO1))</f>
        <v>116.37439580938755</v>
      </c>
      <c r="DQ23" s="1">
        <f>SQRT(26312-(DP1*DP1))</f>
        <v>115.39497389401325</v>
      </c>
    </row>
    <row r="24" spans="1:121" ht="12.75">
      <c r="A24" s="3">
        <f>D24/1.41421356</f>
        <v>114.60802783436198</v>
      </c>
      <c r="B24" s="3">
        <v>115</v>
      </c>
      <c r="C24" s="4">
        <v>21.5</v>
      </c>
      <c r="D24" s="4">
        <f>SQRT((163.5*163.5)-(C24*C24))</f>
        <v>162.08022704821215</v>
      </c>
      <c r="E24" s="4">
        <v>163</v>
      </c>
      <c r="F24" s="4">
        <f>D24*D24</f>
        <v>26270.000000000004</v>
      </c>
      <c r="G24" s="1">
        <f>D24</f>
        <v>162.08022704821215</v>
      </c>
      <c r="H24" s="1">
        <f>SQRT(26270-(G1*G1))</f>
        <v>162.077142126828</v>
      </c>
      <c r="I24" s="1">
        <f>SQRT(26270-(H1*H1))</f>
        <v>162.0678870103513</v>
      </c>
      <c r="J24" s="1">
        <f>SQRT(26270-(I1*I1))</f>
        <v>162.0524606416083</v>
      </c>
      <c r="K24" s="1">
        <f>SQRT(26270-(J1*J1))</f>
        <v>162.03086125797148</v>
      </c>
      <c r="L24" s="1">
        <f>SQRT(26270-(K1*K1))</f>
        <v>162.00308639035245</v>
      </c>
      <c r="M24" s="1">
        <f>SQRT(26270-(L1*L1))</f>
        <v>161.96913286178943</v>
      </c>
      <c r="N24" s="1">
        <f>SQRT(26270-(M1*M1))</f>
        <v>161.92899678562824</v>
      </c>
      <c r="O24" s="1">
        <f>SQRT(26270-(N1*N1))</f>
        <v>161.882673563294</v>
      </c>
      <c r="P24" s="1">
        <f>SQRT(26270-(O1*O1))</f>
        <v>161.83015788165073</v>
      </c>
      <c r="Q24" s="1">
        <f>SQRT(26270-(P1*P1))</f>
        <v>161.7714437099453</v>
      </c>
      <c r="R24" s="1">
        <f>SQRT(26270-(Q1*Q1))</f>
        <v>161.70652429633134</v>
      </c>
      <c r="S24" s="1">
        <f>SQRT(26270-(R1*R1))</f>
        <v>161.63539216396885</v>
      </c>
      <c r="T24" s="1">
        <f>SQRT(26270-(S1*S1))</f>
        <v>161.5580391066938</v>
      </c>
      <c r="U24" s="1">
        <f>SQRT(26270-(T1*T1))</f>
        <v>161.47445618425226</v>
      </c>
      <c r="V24" s="1">
        <f>SQRT(26270-(U1*U1))</f>
        <v>161.38463371709216</v>
      </c>
      <c r="W24" s="1">
        <f>SQRT(26270-(V1*V1))</f>
        <v>161.28856128070584</v>
      </c>
      <c r="X24" s="1">
        <f>SQRT(26270-(W1*W1))</f>
        <v>161.1862276995153</v>
      </c>
      <c r="Y24" s="1">
        <f>SQRT(26270-(X1*X1))</f>
        <v>161.07762104029226</v>
      </c>
      <c r="Z24" s="1">
        <f>SQRT(26270-(Y1*Y1))</f>
        <v>160.96272860510285</v>
      </c>
      <c r="AA24" s="1">
        <f>SQRT(26270-(Z1*Z1))</f>
        <v>160.84153692376856</v>
      </c>
      <c r="AB24" s="1">
        <f>SQRT(26270-(AA1*AA1))</f>
        <v>160.71403174583108</v>
      </c>
      <c r="AC24" s="1">
        <f>SQRT(26270-(AB1*AB1))</f>
        <v>160.5801980320114</v>
      </c>
      <c r="AD24" s="1">
        <f>SQRT(26270-(AC1*AC1))</f>
        <v>160.4400199451496</v>
      </c>
      <c r="AE24" s="1">
        <f>SQRT(26270-(AD1*AD1))</f>
        <v>160.2934808406131</v>
      </c>
      <c r="AF24" s="1">
        <f>SQRT(26270-(AE1*AE1))</f>
        <v>160.14056325615942</v>
      </c>
      <c r="AG24" s="1">
        <f>SQRT(26270-(AF1*AF1))</f>
        <v>159.98124890123842</v>
      </c>
      <c r="AH24" s="1">
        <f>SQRT(26270-(AG1*AG1))</f>
        <v>159.8155186457185</v>
      </c>
      <c r="AI24" s="1">
        <f>SQRT(26270-(AH1*AH1))</f>
        <v>159.6433525080202</v>
      </c>
      <c r="AJ24" s="1">
        <f>SQRT(26270-(AI1*AI1))</f>
        <v>159.46472964263916</v>
      </c>
      <c r="AK24" s="1">
        <f>SQRT(26270-(AJ1*AJ1))</f>
        <v>159.27962832704</v>
      </c>
      <c r="AL24" s="1">
        <f>SQRT(26270-(AK1*AK1))</f>
        <v>159.08802594790095</v>
      </c>
      <c r="AM24" s="1">
        <f>SQRT(26270-(AL1*AL1))</f>
        <v>158.88989898668825</v>
      </c>
      <c r="AN24" s="1">
        <f>SQRT(26270-(AM1*AM1))</f>
        <v>158.68522300453813</v>
      </c>
      <c r="AO24" s="1">
        <f>SQRT(26270-(AN1*AN1))</f>
        <v>158.47397262642215</v>
      </c>
      <c r="AP24" s="1">
        <f>SQRT(26270-(AO1*AO1))</f>
        <v>158.25612152457168</v>
      </c>
      <c r="AQ24" s="1">
        <f>SQRT(26270-(AP1*AP1))</f>
        <v>158.03164240113435</v>
      </c>
      <c r="AR24" s="1">
        <f>SQRT(26270-(AQ1*AQ1))</f>
        <v>157.8005069700348</v>
      </c>
      <c r="AS24" s="1">
        <f>SQRT(26270-(AR1*AR1))</f>
        <v>157.56268593801008</v>
      </c>
      <c r="AT24" s="1">
        <f>SQRT(26270-(AS1*AS1))</f>
        <v>157.31814898478814</v>
      </c>
      <c r="AU24" s="1">
        <f>SQRT(26270-(AT1*AT1))</f>
        <v>157.0668647423765</v>
      </c>
      <c r="AV24" s="1">
        <f>SQRT(26270-(AU1*AU1))</f>
        <v>156.808800773426</v>
      </c>
      <c r="AW24" s="1">
        <f>SQRT(26270-(AV1*AV1))</f>
        <v>156.5439235486322</v>
      </c>
      <c r="AX24" s="1">
        <f>SQRT(26270-(AW1*AW1))</f>
        <v>156.27219842313605</v>
      </c>
      <c r="AY24" s="1">
        <f>SQRT(26270-(AX1*AX1))</f>
        <v>155.99358961188116</v>
      </c>
      <c r="AZ24" s="1">
        <f>SQRT(26270-(AY1*AY1))</f>
        <v>155.7080601638849</v>
      </c>
      <c r="BA24" s="1">
        <f>SQRT(26270-(AZ1*AZ1))</f>
        <v>155.4155719353759</v>
      </c>
      <c r="BB24" s="1">
        <f>SQRT(26270-(BA1*BA1))</f>
        <v>155.11608556174951</v>
      </c>
      <c r="BC24" s="1">
        <f>SQRT(26270-(BB1*BB1))</f>
        <v>154.8095604282888</v>
      </c>
      <c r="BD24" s="1">
        <f>SQRT(26270-(BC1*BC1))</f>
        <v>154.49595463959565</v>
      </c>
      <c r="BE24" s="1">
        <f>SQRT(26270-(BD1*BD1))</f>
        <v>154.17522498767434</v>
      </c>
      <c r="BF24" s="1">
        <f>SQRT(26270-(BE1*BE1))</f>
        <v>153.8473269186046</v>
      </c>
      <c r="BG24" s="1">
        <f>SQRT(26270-(BF1*BF1))</f>
        <v>153.51221449773956</v>
      </c>
      <c r="BH24" s="1">
        <f>SQRT(26270-(BG1*BG1))</f>
        <v>153.16984037335808</v>
      </c>
      <c r="BI24" s="1">
        <f>SQRT(26270-(BH1*BH1))</f>
        <v>152.8201557386983</v>
      </c>
      <c r="BJ24" s="1">
        <f>SQRT(26270-(BI1*BI1))</f>
        <v>152.46311029229332</v>
      </c>
      <c r="BK24" s="1">
        <f>SQRT(26270-(BJ1*BJ1))</f>
        <v>152.0986521965267</v>
      </c>
      <c r="BL24" s="1">
        <f>SQRT(26270-(BK1*BK1))</f>
        <v>151.72672803431834</v>
      </c>
      <c r="BM24" s="1">
        <f>SQRT(26270-(BL1*BL1))</f>
        <v>151.34728276384746</v>
      </c>
      <c r="BN24" s="1">
        <f>SQRT(26270-(BM1*BM1))</f>
        <v>150.9602596712128</v>
      </c>
      <c r="BO24" s="1">
        <f>SQRT(26270-(BN1*BN1))</f>
        <v>150.56560032092324</v>
      </c>
      <c r="BP24" s="1">
        <f>SQRT(26270-(BO1*BO1))</f>
        <v>150.16324450410627</v>
      </c>
      <c r="BQ24" s="1">
        <f>SQRT(26270-(BP1*BP1))</f>
        <v>149.75313018431368</v>
      </c>
      <c r="BR24" s="1">
        <f>SQRT(26270-(BQ1*BQ1))</f>
        <v>149.33519344079613</v>
      </c>
      <c r="BS24" s="1">
        <f>SQRT(26270-(BR1*BR1))</f>
        <v>148.90936840910985</v>
      </c>
      <c r="BT24" s="1">
        <f>SQRT(26270-(BS1*BS1))</f>
        <v>148.47558721890948</v>
      </c>
      <c r="BU24" s="1">
        <f>SQRT(26270-(BT1*BT1))</f>
        <v>148.03377992877165</v>
      </c>
      <c r="BV24" s="1">
        <f>SQRT(26270-(BU1*BU1))</f>
        <v>147.58387445788242</v>
      </c>
      <c r="BW24" s="1">
        <f>SQRT(26270-(BV1*BV1))</f>
        <v>147.12579651441143</v>
      </c>
      <c r="BX24" s="1">
        <f>SQRT(26270-(BW1*BW1))</f>
        <v>146.6594695203825</v>
      </c>
      <c r="BY24" s="1">
        <f>SQRT(26270-(BX1*BX1))</f>
        <v>146.18481453283715</v>
      </c>
      <c r="BZ24" s="1">
        <f>SQRT(26270-(BY1*BY1))</f>
        <v>145.7017501610739</v>
      </c>
      <c r="CA24" s="1">
        <f>SQRT(26270-(BZ1*BZ1))</f>
        <v>145.2101924797292</v>
      </c>
      <c r="CB24" s="1">
        <f>SQRT(26270-(CA1*CA1))</f>
        <v>144.7100549374507</v>
      </c>
      <c r="CC24" s="1">
        <f>SQRT(26270-(CB1*CB1))</f>
        <v>144.20124826089406</v>
      </c>
      <c r="CD24" s="1">
        <f>SQRT(26270-(CC1*CC1))</f>
        <v>143.68368035375485</v>
      </c>
      <c r="CE24" s="1">
        <f>SQRT(26270-(CD1*CD1))</f>
        <v>143.15725619052637</v>
      </c>
      <c r="CF24" s="1">
        <f>SQRT(26270-(CE1*CE1))</f>
        <v>142.6218777046495</v>
      </c>
      <c r="CG24" s="1">
        <f>SQRT(26270-(CF1*CF1))</f>
        <v>142.0774436706967</v>
      </c>
      <c r="CH24" s="1">
        <f>SQRT(26270-(CG1*CG1))</f>
        <v>141.52384958020326</v>
      </c>
      <c r="CI24" s="1">
        <f>SQRT(26270-(CH1*CH1))</f>
        <v>140.96098751072935</v>
      </c>
      <c r="CJ24" s="1">
        <f>SQRT(26270-(CI1*CI1))</f>
        <v>140.38874598770374</v>
      </c>
      <c r="CK24" s="1">
        <f>SQRT(26270-(CJ1*CJ1))</f>
        <v>139.8070098385628</v>
      </c>
      <c r="CL24" s="1">
        <f>SQRT(26270-(CK1*CK1))</f>
        <v>139.21566003866087</v>
      </c>
      <c r="CM24" s="1">
        <f>SQRT(26270-(CL1*CL1))</f>
        <v>138.6145735483827</v>
      </c>
      <c r="CN24" s="1">
        <f>SQRT(26270-(CM1*CM1))</f>
        <v>138.00362314084367</v>
      </c>
      <c r="CO24" s="1">
        <f>SQRT(26270-(CN1*CN1))</f>
        <v>137.38267721950973</v>
      </c>
      <c r="CP24" s="1">
        <f>SQRT(26270-(CO1*CO1))</f>
        <v>136.75159962501354</v>
      </c>
      <c r="CQ24" s="1">
        <f>SQRT(26270-(CP1*CP1))</f>
        <v>136.11024943037904</v>
      </c>
      <c r="CR24" s="1">
        <f>SQRT(26270-(CQ1*CQ1))</f>
        <v>135.45848072379965</v>
      </c>
      <c r="CS24" s="1">
        <f>SQRT(26270-(CR1*CR1))</f>
        <v>134.7961423780369</v>
      </c>
      <c r="CT24" s="1">
        <f>SQRT(26270-(CS1*CS1))</f>
        <v>134.12307780542466</v>
      </c>
      <c r="CU24" s="1">
        <f>SQRT(26270-(CT1*CT1))</f>
        <v>133.43912469736904</v>
      </c>
      <c r="CV24" s="1">
        <f>SQRT(26270-(CU1*CU1))</f>
        <v>132.74411474713295</v>
      </c>
      <c r="CW24" s="1">
        <f>SQRT(26270-(CV1*CV1))</f>
        <v>132.0378733545796</v>
      </c>
      <c r="CX24" s="1">
        <f>SQRT(26270-(CW1*CW1))</f>
        <v>131.3202193114221</v>
      </c>
      <c r="CY24" s="1">
        <f>SQRT(26270-(CX1*CX1))</f>
        <v>130.59096446538712</v>
      </c>
      <c r="CZ24" s="1">
        <f>SQRT(26270-(CY1*CY1))</f>
        <v>129.84991336154215</v>
      </c>
      <c r="DA24" s="1">
        <f>SQRT(26270-(CZ1*CZ1))</f>
        <v>129.0968628588627</v>
      </c>
      <c r="DB24" s="1">
        <f>SQRT(26270-(DA1*DA1))</f>
        <v>128.33160171991932</v>
      </c>
      <c r="DC24" s="1">
        <f>SQRT(26270-(DB1*DB1))</f>
        <v>127.55391017134677</v>
      </c>
      <c r="DD24" s="1">
        <f>SQRT(26270-(DC1*DC1))</f>
        <v>126.763559432512</v>
      </c>
      <c r="DE24" s="1">
        <f>SQRT(26270-(DD1*DD1))</f>
        <v>125.96031120952345</v>
      </c>
      <c r="DF24" s="1">
        <f>SQRT(26270-(DE1*DE1))</f>
        <v>125.14391715141412</v>
      </c>
      <c r="DG24" s="1">
        <f>SQRT(26270-(DF1*DF1))</f>
        <v>124.31411826498227</v>
      </c>
      <c r="DH24" s="1">
        <f>SQRT(26270-(DG1*DG1))</f>
        <v>123.47064428438041</v>
      </c>
      <c r="DI24" s="1">
        <f>SQRT(26270-(DH1*DH1))</f>
        <v>122.61321299109652</v>
      </c>
      <c r="DJ24" s="1">
        <f>SQRT(26270-(DI1*DI1))</f>
        <v>121.74152947946727</v>
      </c>
      <c r="DK24" s="1">
        <f>SQRT(26270-(DJ1*DJ1))</f>
        <v>120.85528536228773</v>
      </c>
      <c r="DL24" s="1">
        <f>SQRT(26270-(DK1*DK1))</f>
        <v>119.95415791042844</v>
      </c>
      <c r="DM24" s="1">
        <f>SQRT(26270-(DL1*DL1))</f>
        <v>119.03780911962384</v>
      </c>
      <c r="DN24" s="1">
        <f>SQRT(26270-(DM1*DM1))</f>
        <v>118.10588469674151</v>
      </c>
      <c r="DO24" s="1">
        <f>SQRT(26270-(DN1*DN1))</f>
        <v>117.15801295686096</v>
      </c>
      <c r="DP24" s="1">
        <f>SQRT(26270-(DO1*DO1))</f>
        <v>116.19380362136356</v>
      </c>
      <c r="DQ24" s="1">
        <f>SQRT(26270-(DP1*DP1))</f>
        <v>115.2128465059344</v>
      </c>
    </row>
    <row r="25" spans="1:121" ht="12.75">
      <c r="A25" s="3">
        <f>D25/1.41421356</f>
        <v>114.51200829610865</v>
      </c>
      <c r="B25" s="3">
        <v>115</v>
      </c>
      <c r="C25" s="4">
        <v>22.5</v>
      </c>
      <c r="D25" s="4">
        <f>SQRT((163.5*163.5)-(C25*C25))</f>
        <v>161.94443491518936</v>
      </c>
      <c r="E25" s="4">
        <v>162</v>
      </c>
      <c r="F25" s="4">
        <f>D25*D25</f>
        <v>26226.000000000004</v>
      </c>
      <c r="G25" s="1">
        <f>D25</f>
        <v>161.94443491518936</v>
      </c>
      <c r="H25" s="1">
        <f>SQRT(26226-(G1*G1))</f>
        <v>161.94134740701648</v>
      </c>
      <c r="I25" s="1">
        <f>SQRT(26226-(H1*H1))</f>
        <v>161.93208452928653</v>
      </c>
      <c r="J25" s="1">
        <f>SQRT(26226-(I1*I1))</f>
        <v>161.91664522216362</v>
      </c>
      <c r="K25" s="1">
        <f>SQRT(26226-(J1*J1))</f>
        <v>161.89502771858065</v>
      </c>
      <c r="L25" s="1">
        <f>SQRT(26226-(K1*K1))</f>
        <v>161.8672295432278</v>
      </c>
      <c r="M25" s="1">
        <f>SQRT(26226-(L1*L1))</f>
        <v>161.83324751113412</v>
      </c>
      <c r="N25" s="1">
        <f>SQRT(26226-(M1*M1))</f>
        <v>161.7930777258409</v>
      </c>
      <c r="O25" s="1">
        <f>SQRT(26226-(N1*N1))</f>
        <v>161.74671557716403</v>
      </c>
      <c r="P25" s="1">
        <f>SQRT(26226-(O1*O1))</f>
        <v>161.69415573854238</v>
      </c>
      <c r="Q25" s="1">
        <f>SQRT(26226-(P1*P1))</f>
        <v>161.63539216396885</v>
      </c>
      <c r="R25" s="1">
        <f>SQRT(26226-(Q1*Q1))</f>
        <v>161.5704180844996</v>
      </c>
      <c r="S25" s="1">
        <f>SQRT(26226-(R1*R1))</f>
        <v>161.49922600433726</v>
      </c>
      <c r="T25" s="1">
        <f>SQRT(26226-(S1*S1))</f>
        <v>161.42180769648195</v>
      </c>
      <c r="U25" s="1">
        <f>SQRT(26226-(T1*T1))</f>
        <v>161.33815419794539</v>
      </c>
      <c r="V25" s="1">
        <f>SQRT(26226-(U1*U1))</f>
        <v>161.24825580452026</v>
      </c>
      <c r="W25" s="1">
        <f>SQRT(26226-(V1*V1))</f>
        <v>161.15210206509875</v>
      </c>
      <c r="X25" s="1">
        <f>SQRT(26226-(W1*W1))</f>
        <v>161.0496817755316</v>
      </c>
      <c r="Y25" s="1">
        <f>SQRT(26226-(X1*X1))</f>
        <v>160.9409829720199</v>
      </c>
      <c r="Z25" s="1">
        <f>SQRT(26226-(Y1*Y1))</f>
        <v>160.82599292402955</v>
      </c>
      <c r="AA25" s="1">
        <f>SQRT(26226-(Z1*Z1))</f>
        <v>160.70469812671936</v>
      </c>
      <c r="AB25" s="1">
        <f>SQRT(26226-(AA1*AA1))</f>
        <v>160.57708429287163</v>
      </c>
      <c r="AC25" s="1">
        <f>SQRT(26226-(AB1*AB1))</f>
        <v>160.4431363443136</v>
      </c>
      <c r="AD25" s="1">
        <f>SQRT(26226-(AC1*AC1))</f>
        <v>160.30283840281805</v>
      </c>
      <c r="AE25" s="1">
        <f>SQRT(26226-(AD1*AD1))</f>
        <v>160.15617378046966</v>
      </c>
      <c r="AF25" s="1">
        <f>SQRT(26226-(AE1*AE1))</f>
        <v>160.00312496948303</v>
      </c>
      <c r="AG25" s="1">
        <f>SQRT(26226-(AF1*AF1))</f>
        <v>159.84367363145782</v>
      </c>
      <c r="AH25" s="1">
        <f>SQRT(26226-(AG1*AG1))</f>
        <v>159.67780058605516</v>
      </c>
      <c r="AI25" s="1">
        <f>SQRT(26226-(AH1*AH1))</f>
        <v>159.5054857990784</v>
      </c>
      <c r="AJ25" s="1">
        <f>SQRT(26226-(AI1*AI1))</f>
        <v>159.3267083699403</v>
      </c>
      <c r="AK25" s="1">
        <f>SQRT(26226-(AJ1*AJ1))</f>
        <v>159.14144651849813</v>
      </c>
      <c r="AL25" s="1">
        <f>SQRT(26226-(AK1*AK1))</f>
        <v>158.94967757123635</v>
      </c>
      <c r="AM25" s="1">
        <f>SQRT(26226-(AL1*AL1))</f>
        <v>158.75137794677562</v>
      </c>
      <c r="AN25" s="1">
        <f>SQRT(26226-(AM1*AM1))</f>
        <v>158.54652314068574</v>
      </c>
      <c r="AO25" s="1">
        <f>SQRT(26226-(AN1*AN1))</f>
        <v>158.33508770957877</v>
      </c>
      <c r="AP25" s="1">
        <f>SQRT(26226-(AO1*AO1))</f>
        <v>158.117045254457</v>
      </c>
      <c r="AQ25" s="1">
        <f>SQRT(26226-(AP1*AP1))</f>
        <v>157.8923684032892</v>
      </c>
      <c r="AR25" s="1">
        <f>SQRT(26226-(AQ1*AQ1))</f>
        <v>157.66102879278696</v>
      </c>
      <c r="AS25" s="1">
        <f>SQRT(26226-(AR1*AR1))</f>
        <v>157.4229970493511</v>
      </c>
      <c r="AT25" s="1">
        <f>SQRT(26226-(AS1*AS1))</f>
        <v>157.17824276915684</v>
      </c>
      <c r="AU25" s="1">
        <f>SQRT(26226-(AT1*AT1))</f>
        <v>156.92673449734434</v>
      </c>
      <c r="AV25" s="1">
        <f>SQRT(26226-(AU1*AU1))</f>
        <v>156.66843970627906</v>
      </c>
      <c r="AW25" s="1">
        <f>SQRT(26226-(AV1*AV1))</f>
        <v>156.4033247728449</v>
      </c>
      <c r="AX25" s="1">
        <f>SQRT(26226-(AW1*AW1))</f>
        <v>156.13135495473034</v>
      </c>
      <c r="AY25" s="1">
        <f>SQRT(26226-(AX1*AX1))</f>
        <v>155.85249436566616</v>
      </c>
      <c r="AZ25" s="1">
        <f>SQRT(26226-(AY1*AY1))</f>
        <v>155.56670594957006</v>
      </c>
      <c r="BA25" s="1">
        <f>SQRT(26226-(AZ1*AZ1))</f>
        <v>155.27395145355192</v>
      </c>
      <c r="BB25" s="1">
        <f>SQRT(26226-(BA1*BA1))</f>
        <v>154.97419139972953</v>
      </c>
      <c r="BC25" s="1">
        <f>SQRT(26226-(BB1*BB1))</f>
        <v>154.6673850558029</v>
      </c>
      <c r="BD25" s="1">
        <f>SQRT(26226-(BC1*BC1))</f>
        <v>154.35349040433132</v>
      </c>
      <c r="BE25" s="1">
        <f>SQRT(26226-(BD1*BD1))</f>
        <v>154.03246411065427</v>
      </c>
      <c r="BF25" s="1">
        <f>SQRT(26226-(BE1*BE1))</f>
        <v>153.70426148939399</v>
      </c>
      <c r="BG25" s="1">
        <f>SQRT(26226-(BF1*BF1))</f>
        <v>153.36883646947317</v>
      </c>
      <c r="BH25" s="1">
        <f>SQRT(26226-(BG1*BG1))</f>
        <v>153.0261415575783</v>
      </c>
      <c r="BI25" s="1">
        <f>SQRT(26226-(BH1*BH1))</f>
        <v>152.67612779999368</v>
      </c>
      <c r="BJ25" s="1">
        <f>SQRT(26226-(BI1*BI1))</f>
        <v>152.31874474272692</v>
      </c>
      <c r="BK25" s="1">
        <f>SQRT(26226-(BJ1*BJ1))</f>
        <v>151.95394038984313</v>
      </c>
      <c r="BL25" s="1">
        <f>SQRT(26226-(BK1*BK1))</f>
        <v>151.58166115991736</v>
      </c>
      <c r="BM25" s="1">
        <f>SQRT(26226-(BL1*BL1))</f>
        <v>151.20185184051152</v>
      </c>
      <c r="BN25" s="1">
        <f>SQRT(26226-(BM1*BM1))</f>
        <v>150.81445554057476</v>
      </c>
      <c r="BO25" s="1">
        <f>SQRT(26226-(BN1*BN1))</f>
        <v>150.41941364066008</v>
      </c>
      <c r="BP25" s="1">
        <f>SQRT(26226-(BO1*BO1))</f>
        <v>150.01666574084362</v>
      </c>
      <c r="BQ25" s="1">
        <f>SQRT(26226-(BP1*BP1))</f>
        <v>149.60614960622442</v>
      </c>
      <c r="BR25" s="1">
        <f>SQRT(26226-(BQ1*BQ1))</f>
        <v>149.18780110987626</v>
      </c>
      <c r="BS25" s="1">
        <f>SQRT(26226-(BR1*BR1))</f>
        <v>148.7615541731129</v>
      </c>
      <c r="BT25" s="1">
        <f>SQRT(26226-(BS1*BS1))</f>
        <v>148.32734070291963</v>
      </c>
      <c r="BU25" s="1">
        <f>SQRT(26226-(BT1*BT1))</f>
        <v>147.88509052639486</v>
      </c>
      <c r="BV25" s="1">
        <f>SQRT(26226-(BU1*BU1))</f>
        <v>147.4347313220328</v>
      </c>
      <c r="BW25" s="1">
        <f>SQRT(26226-(BV1*BV1))</f>
        <v>146.97618854766918</v>
      </c>
      <c r="BX25" s="1">
        <f>SQRT(26226-(BW1*BW1))</f>
        <v>146.50938536489735</v>
      </c>
      <c r="BY25" s="1">
        <f>SQRT(26226-(BX1*BX1))</f>
        <v>146.03424255975034</v>
      </c>
      <c r="BZ25" s="1">
        <f>SQRT(26226-(BY1*BY1))</f>
        <v>145.5506784594287</v>
      </c>
      <c r="CA25" s="1">
        <f>SQRT(26226-(BZ1*BZ1))</f>
        <v>145.058608844839</v>
      </c>
      <c r="CB25" s="1">
        <f>SQRT(26226-(CA1*CA1))</f>
        <v>144.55794685869054</v>
      </c>
      <c r="CC25" s="1">
        <f>SQRT(26226-(CB1*CB1))</f>
        <v>144.04860290887933</v>
      </c>
      <c r="CD25" s="1">
        <f>SQRT(26226-(CC1*CC1))</f>
        <v>143.53048456686824</v>
      </c>
      <c r="CE25" s="1">
        <f>SQRT(26226-(CD1*CD1))</f>
        <v>143.0034964607509</v>
      </c>
      <c r="CF25" s="1">
        <f>SQRT(26226-(CE1*CE1))</f>
        <v>142.46754016266303</v>
      </c>
      <c r="CG25" s="1">
        <f>SQRT(26226-(CF1*CF1))</f>
        <v>141.92251407017844</v>
      </c>
      <c r="CH25" s="1">
        <f>SQRT(26226-(CG1*CG1))</f>
        <v>141.36831328130077</v>
      </c>
      <c r="CI25" s="1">
        <f>SQRT(26226-(CH1*CH1))</f>
        <v>140.80482946262887</v>
      </c>
      <c r="CJ25" s="1">
        <f>SQRT(26226-(CI1*CI1))</f>
        <v>140.23195071024293</v>
      </c>
      <c r="CK25" s="1">
        <f>SQRT(26226-(CJ1*CJ1))</f>
        <v>139.64956140282</v>
      </c>
      <c r="CL25" s="1">
        <f>SQRT(26226-(CK1*CK1))</f>
        <v>139.05754204644924</v>
      </c>
      <c r="CM25" s="1">
        <f>SQRT(26226-(CL1*CL1))</f>
        <v>138.4557691105719</v>
      </c>
      <c r="CN25" s="1">
        <f>SQRT(26226-(CM1*CM1))</f>
        <v>137.84411485442533</v>
      </c>
      <c r="CO25" s="1">
        <f>SQRT(26226-(CN1*CN1))</f>
        <v>137.22244714331543</v>
      </c>
      <c r="CP25" s="1">
        <f>SQRT(26226-(CO1*CO1))</f>
        <v>136.59062925398652</v>
      </c>
      <c r="CQ25" s="1">
        <f>SQRT(26226-(CP1*CP1))</f>
        <v>135.94851966829208</v>
      </c>
      <c r="CR25" s="1">
        <f>SQRT(26226-(CQ1*CQ1))</f>
        <v>135.2959718543017</v>
      </c>
      <c r="CS25" s="1">
        <f>SQRT(26226-(CR1*CR1))</f>
        <v>134.63283403390125</v>
      </c>
      <c r="CT25" s="1">
        <f>SQRT(26226-(CS1*CS1))</f>
        <v>133.9589489358587</v>
      </c>
      <c r="CU25" s="1">
        <f>SQRT(26226-(CT1*CT1))</f>
        <v>133.27415353323389</v>
      </c>
      <c r="CV25" s="1">
        <f>SQRT(26226-(CU1*CU1))</f>
        <v>132.57827876390613</v>
      </c>
      <c r="CW25" s="1">
        <f>SQRT(26226-(CV1*CV1))</f>
        <v>131.87114923287808</v>
      </c>
      <c r="CX25" s="1">
        <f>SQRT(26226-(CW1*CW1))</f>
        <v>131.15258289488622</v>
      </c>
      <c r="CY25" s="1">
        <f>SQRT(26226-(CX1*CX1))</f>
        <v>130.42239071570495</v>
      </c>
      <c r="CZ25" s="1">
        <f>SQRT(26226-(CY1*CY1))</f>
        <v>129.6803763103732</v>
      </c>
      <c r="DA25" s="1">
        <f>SQRT(26226-(CZ1*CZ1))</f>
        <v>128.92633555639438</v>
      </c>
      <c r="DB25" s="1">
        <f>SQRT(26226-(DA1*DA1))</f>
        <v>128.16005617976296</v>
      </c>
      <c r="DC25" s="1">
        <f>SQRT(26226-(DB1*DB1))</f>
        <v>127.38131731144878</v>
      </c>
      <c r="DD25" s="1">
        <f>SQRT(26226-(DC1*DC1))</f>
        <v>126.58988901172162</v>
      </c>
      <c r="DE25" s="1">
        <f>SQRT(26226-(DD1*DD1))</f>
        <v>125.78553175941977</v>
      </c>
      <c r="DF25" s="1">
        <f>SQRT(26226-(DE1*DE1))</f>
        <v>124.96799590295109</v>
      </c>
      <c r="DG25" s="1">
        <f>SQRT(26226-(DF1*DF1))</f>
        <v>124.1370210694618</v>
      </c>
      <c r="DH25" s="1">
        <f>SQRT(26226-(DG1*DG1))</f>
        <v>123.2923355282071</v>
      </c>
      <c r="DI25" s="1">
        <f>SQRT(26226-(DH1*DH1))</f>
        <v>122.43365550370535</v>
      </c>
      <c r="DJ25" s="1">
        <f>SQRT(26226-(DI1*DI1))</f>
        <v>121.56068443374281</v>
      </c>
      <c r="DK25" s="1">
        <f>SQRT(26226-(DJ1*DJ1))</f>
        <v>120.6731121667126</v>
      </c>
      <c r="DL25" s="1">
        <f>SQRT(26226-(DK1*DK1))</f>
        <v>119.77061409210525</v>
      </c>
      <c r="DM25" s="1">
        <f>SQRT(26226-(DL1*DL1))</f>
        <v>118.85285019720814</v>
      </c>
      <c r="DN25" s="1">
        <f>SQRT(26226-(DM1*DM1))</f>
        <v>117.91946404220128</v>
      </c>
      <c r="DO25" s="1">
        <f>SQRT(26226-(DN1*DN1))</f>
        <v>116.9700816448377</v>
      </c>
      <c r="DP25" s="1">
        <f>SQRT(26226-(DO1*DO1))</f>
        <v>116.00431026474836</v>
      </c>
      <c r="DQ25" s="5">
        <f>SQRT(26226-(DP1*DP1))</f>
        <v>115.02173707608489</v>
      </c>
    </row>
    <row r="26" spans="1:121" ht="12.75">
      <c r="A26" s="3">
        <f>D26/1.41421356</f>
        <v>114.41153807169478</v>
      </c>
      <c r="B26" s="3">
        <v>115</v>
      </c>
      <c r="C26" s="4">
        <v>23.5</v>
      </c>
      <c r="D26" s="4">
        <f>SQRT((163.5*163.5)-(C26*C26))</f>
        <v>161.80234856144702</v>
      </c>
      <c r="E26" s="4">
        <v>162</v>
      </c>
      <c r="F26" s="4">
        <f>D26*D26</f>
        <v>26179.999999999996</v>
      </c>
      <c r="G26" s="1">
        <f>D26</f>
        <v>161.80234856144702</v>
      </c>
      <c r="H26" s="1">
        <f>SQRT(26180-(G1*G1))</f>
        <v>161.79925834193432</v>
      </c>
      <c r="I26" s="1">
        <f>SQRT(26180-(H1*H1))</f>
        <v>161.78998732925348</v>
      </c>
      <c r="J26" s="1">
        <f>SQRT(26180-(I1*I1))</f>
        <v>161.7745344607735</v>
      </c>
      <c r="K26" s="1">
        <f>SQRT(26180-(J1*J1))</f>
        <v>161.752897964766</v>
      </c>
      <c r="L26" s="1">
        <f>SQRT(26180-(K1*K1))</f>
        <v>161.72507535938885</v>
      </c>
      <c r="M26" s="1">
        <f>SQRT(26180-(L1*L1))</f>
        <v>161.6910634512619</v>
      </c>
      <c r="N26" s="1">
        <f>SQRT(26180-(M1*M1))</f>
        <v>161.65085833363213</v>
      </c>
      <c r="O26" s="1">
        <f>SQRT(26180-(N1*N1))</f>
        <v>161.60445538412608</v>
      </c>
      <c r="P26" s="1">
        <f>SQRT(26180-(O1*O1))</f>
        <v>161.55184926208676</v>
      </c>
      <c r="Q26" s="1">
        <f>SQRT(26180-(P1*P1))</f>
        <v>161.4930339054908</v>
      </c>
      <c r="R26" s="1">
        <f>SQRT(26180-(Q1*Q1))</f>
        <v>161.42800252744254</v>
      </c>
      <c r="S26" s="1">
        <f>SQRT(26180-(R1*R1))</f>
        <v>161.35674761223964</v>
      </c>
      <c r="T26" s="1">
        <f>SQRT(26180-(S1*S1))</f>
        <v>161.2792609110049</v>
      </c>
      <c r="U26" s="1">
        <f>SQRT(26180-(T1*T1))</f>
        <v>161.1955334368791</v>
      </c>
      <c r="V26" s="1">
        <f>SQRT(26180-(U1*U1))</f>
        <v>161.1055554597668</v>
      </c>
      <c r="W26" s="1">
        <f>SQRT(26180-(V1*V1))</f>
        <v>161.00931650062986</v>
      </c>
      <c r="X26" s="1">
        <f>SQRT(26180-(W1*W1))</f>
        <v>160.90680532531866</v>
      </c>
      <c r="Y26" s="1">
        <f>SQRT(26180-(X1*X1))</f>
        <v>160.79800993793424</v>
      </c>
      <c r="Z26" s="1">
        <f>SQRT(26180-(Y1*Y1))</f>
        <v>160.682917573711</v>
      </c>
      <c r="AA26" s="1">
        <f>SQRT(26180-(Z1*Z1))</f>
        <v>160.5615146914104</v>
      </c>
      <c r="AB26" s="1">
        <f>SQRT(26180-(AA1*AA1))</f>
        <v>160.43378696521503</v>
      </c>
      <c r="AC26" s="1">
        <f>SQRT(26180-(AB1*AB1))</f>
        <v>160.29971927611103</v>
      </c>
      <c r="AD26" s="1">
        <f>SQRT(26180-(AC1*AC1))</f>
        <v>160.15929570274716</v>
      </c>
      <c r="AE26" s="1">
        <f>SQRT(26180-(AD1*AD1))</f>
        <v>160.0124995117569</v>
      </c>
      <c r="AF26" s="1">
        <f>SQRT(26180-(AE1*AE1))</f>
        <v>159.85931314752983</v>
      </c>
      <c r="AG26" s="1">
        <f>SQRT(26180-(AF1*AF1))</f>
        <v>159.69971822141704</v>
      </c>
      <c r="AH26" s="1">
        <f>SQRT(26180-(AG1*AG1))</f>
        <v>159.53369550035504</v>
      </c>
      <c r="AI26" s="1">
        <f>SQRT(26180-(AH1*AH1))</f>
        <v>159.3612248948909</v>
      </c>
      <c r="AJ26" s="1">
        <f>SQRT(26180-(AI1*AI1))</f>
        <v>159.18228544659107</v>
      </c>
      <c r="AK26" s="1">
        <f>SQRT(26180-(AJ1*AJ1))</f>
        <v>158.99685531481433</v>
      </c>
      <c r="AL26" s="1">
        <f>SQRT(26180-(AK1*AK1))</f>
        <v>158.8049117628293</v>
      </c>
      <c r="AM26" s="1">
        <f>SQRT(26180-(AL1*AL1))</f>
        <v>158.60643114325472</v>
      </c>
      <c r="AN26" s="1">
        <f>SQRT(26180-(AM1*AM1))</f>
        <v>158.4013888827999</v>
      </c>
      <c r="AO26" s="1">
        <f>SQRT(26180-(AN1*AN1))</f>
        <v>158.18975946628152</v>
      </c>
      <c r="AP26" s="1">
        <f>SQRT(26180-(AO1*AO1))</f>
        <v>157.97151641989134</v>
      </c>
      <c r="AQ26" s="1">
        <f>SQRT(26180-(AP1*AP1))</f>
        <v>157.74663229368798</v>
      </c>
      <c r="AR26" s="1">
        <f>SQRT(26180-(AQ1*AQ1))</f>
        <v>157.51507864328417</v>
      </c>
      <c r="AS26" s="1">
        <f>SQRT(26180-(AR1*AR1))</f>
        <v>157.2768260107</v>
      </c>
      <c r="AT26" s="1">
        <f>SQRT(26180-(AS1*AS1))</f>
        <v>157.03184390434953</v>
      </c>
      <c r="AU26" s="1">
        <f>SQRT(26180-(AT1*AT1))</f>
        <v>156.7801007781281</v>
      </c>
      <c r="AV26" s="1">
        <f>SQRT(26180-(AU1*AU1))</f>
        <v>156.52156400956386</v>
      </c>
      <c r="AW26" s="1">
        <f>SQRT(26180-(AV1*AV1))</f>
        <v>156.25619987699687</v>
      </c>
      <c r="AX26" s="1">
        <f>SQRT(26180-(AW1*AW1))</f>
        <v>155.983973535745</v>
      </c>
      <c r="AY26" s="1">
        <f>SQRT(26180-(AX1*AX1))</f>
        <v>155.70484899321536</v>
      </c>
      <c r="AZ26" s="1">
        <f>SQRT(26180-(AY1*AY1))</f>
        <v>155.41878908291622</v>
      </c>
      <c r="BA26" s="1">
        <f>SQRT(26180-(AZ1*AZ1))</f>
        <v>155.12575543732254</v>
      </c>
      <c r="BB26" s="1">
        <f>SQRT(26180-(BA1*BA1))</f>
        <v>154.82570845954493</v>
      </c>
      <c r="BC26" s="1">
        <f>SQRT(26180-(BB1*BB1))</f>
        <v>154.51860729374957</v>
      </c>
      <c r="BD26" s="1">
        <f>SQRT(26180-(BC1*BC1))</f>
        <v>154.20440979427275</v>
      </c>
      <c r="BE26" s="1">
        <f>SQRT(26180-(BD1*BD1))</f>
        <v>153.88307249337075</v>
      </c>
      <c r="BF26" s="1">
        <f>SQRT(26180-(BE1*BE1))</f>
        <v>153.5545505675426</v>
      </c>
      <c r="BG26" s="1">
        <f>SQRT(26180-(BF1*BF1))</f>
        <v>153.21879780235844</v>
      </c>
      <c r="BH26" s="1">
        <f>SQRT(26180-(BG1*BG1))</f>
        <v>152.8757665557233</v>
      </c>
      <c r="BI26" s="1">
        <f>SQRT(26180-(BH1*BH1))</f>
        <v>152.52540771950095</v>
      </c>
      <c r="BJ26" s="1">
        <f>SQRT(26180-(BI1*BI1))</f>
        <v>152.16767067941862</v>
      </c>
      <c r="BK26" s="1">
        <f>SQRT(26180-(BJ1*BJ1))</f>
        <v>151.8025032731674</v>
      </c>
      <c r="BL26" s="1">
        <f>SQRT(26180-(BK1*BK1))</f>
        <v>151.42985174660907</v>
      </c>
      <c r="BM26" s="1">
        <f>SQRT(26180-(BL1*BL1))</f>
        <v>151.04966070799364</v>
      </c>
      <c r="BN26" s="1">
        <f>SQRT(26180-(BM1*BM1))</f>
        <v>150.6618730800862</v>
      </c>
      <c r="BO26" s="1">
        <f>SQRT(26180-(BN1*BN1))</f>
        <v>150.2664300500947</v>
      </c>
      <c r="BP26" s="1">
        <f>SQRT(26180-(BO1*BO1))</f>
        <v>149.8632710172843</v>
      </c>
      <c r="BQ26" s="1">
        <f>SQRT(26180-(BP1*BP1))</f>
        <v>149.45233353815524</v>
      </c>
      <c r="BR26" s="1">
        <f>SQRT(26180-(BQ1*BQ1))</f>
        <v>149.03355326905415</v>
      </c>
      <c r="BS26" s="1">
        <f>SQRT(26180-(BR1*BR1))</f>
        <v>148.60686390607938</v>
      </c>
      <c r="BT26" s="1">
        <f>SQRT(26180-(BS1*BS1))</f>
        <v>148.1721971221322</v>
      </c>
      <c r="BU26" s="1">
        <f>SQRT(26180-(BT1*BT1))</f>
        <v>147.7294825009551</v>
      </c>
      <c r="BV26" s="1">
        <f>SQRT(26180-(BU1*BU1))</f>
        <v>147.27864746798838</v>
      </c>
      <c r="BW26" s="1">
        <f>SQRT(26180-(BV1*BV1))</f>
        <v>146.81961721786362</v>
      </c>
      <c r="BX26" s="1">
        <f>SQRT(26180-(BW1*BW1))</f>
        <v>146.35231463834114</v>
      </c>
      <c r="BY26" s="1">
        <f>SQRT(26180-(BX1*BX1))</f>
        <v>145.87666023048376</v>
      </c>
      <c r="BZ26" s="1">
        <f>SQRT(26180-(BY1*BY1))</f>
        <v>145.3925720248459</v>
      </c>
      <c r="CA26" s="1">
        <f>SQRT(26180-(BZ1*BZ1))</f>
        <v>144.89996549343965</v>
      </c>
      <c r="CB26" s="1">
        <f>SQRT(26180-(CA1*CA1))</f>
        <v>144.39875345722345</v>
      </c>
      <c r="CC26" s="1">
        <f>SQRT(26180-(CB1*CB1))</f>
        <v>143.8888459888396</v>
      </c>
      <c r="CD26" s="1">
        <f>SQRT(26180-(CC1*CC1))</f>
        <v>143.3701503103069</v>
      </c>
      <c r="CE26" s="1">
        <f>SQRT(26180-(CD1*CD1))</f>
        <v>142.84257068535277</v>
      </c>
      <c r="CF26" s="1">
        <f>SQRT(26180-(CE1*CE1))</f>
        <v>142.30600830604448</v>
      </c>
      <c r="CG26" s="1">
        <f>SQRT(26180-(CF1*CF1))</f>
        <v>141.7603611733548</v>
      </c>
      <c r="CH26" s="1">
        <f>SQRT(26180-(CG1*CG1))</f>
        <v>141.20552397126679</v>
      </c>
      <c r="CI26" s="1">
        <f>SQRT(26180-(CH1*CH1))</f>
        <v>140.64138793399331</v>
      </c>
      <c r="CJ26" s="1">
        <f>SQRT(26180-(CI1*CI1))</f>
        <v>140.06784070585223</v>
      </c>
      <c r="CK26" s="1">
        <f>SQRT(26180-(CJ1*CJ1))</f>
        <v>139.48476619330157</v>
      </c>
      <c r="CL26" s="1">
        <f>SQRT(26180-(CK1*CK1))</f>
        <v>138.89204440859814</v>
      </c>
      <c r="CM26" s="1">
        <f>SQRT(26180-(CL1*CL1))</f>
        <v>138.28955130450024</v>
      </c>
      <c r="CN26" s="1">
        <f>SQRT(26180-(CM1*CM1))</f>
        <v>137.67715859938423</v>
      </c>
      <c r="CO26" s="1">
        <f>SQRT(26180-(CN1*CN1))</f>
        <v>137.05473359209452</v>
      </c>
      <c r="CP26" s="1">
        <f>SQRT(26180-(CO1*CO1))</f>
        <v>136.42213896578517</v>
      </c>
      <c r="CQ26" s="1">
        <f>SQRT(26180-(CP1*CP1))</f>
        <v>135.77923257994942</v>
      </c>
      <c r="CR26" s="1">
        <f>SQRT(26180-(CQ1*CQ1))</f>
        <v>135.1258672497609</v>
      </c>
      <c r="CS26" s="1">
        <f>SQRT(26180-(CR1*CR1))</f>
        <v>134.46189051177288</v>
      </c>
      <c r="CT26" s="1">
        <f>SQRT(26180-(CS1*CS1))</f>
        <v>133.7871443749361</v>
      </c>
      <c r="CU26" s="1">
        <f>SQRT(26180-(CT1*CT1))</f>
        <v>133.10146505579868</v>
      </c>
      <c r="CV26" s="1">
        <f>SQRT(26180-(CU1*CU1))</f>
        <v>132.40468269664785</v>
      </c>
      <c r="CW26" s="1">
        <f>SQRT(26180-(CV1*CV1))</f>
        <v>131.69662106523464</v>
      </c>
      <c r="CX26" s="1">
        <f>SQRT(26180-(CW1*CW1))</f>
        <v>130.9770972345929</v>
      </c>
      <c r="CY26" s="1">
        <f>SQRT(26180-(CX1*CX1))</f>
        <v>130.24592124131948</v>
      </c>
      <c r="CZ26" s="1">
        <f>SQRT(26180-(CY1*CY1))</f>
        <v>129.50289572052048</v>
      </c>
      <c r="DA26" s="1">
        <f>SQRT(26180-(CZ1*CZ1))</f>
        <v>128.74781551544865</v>
      </c>
      <c r="DB26" s="1">
        <f>SQRT(26180-(DA1*DA1))</f>
        <v>127.98046725965646</v>
      </c>
      <c r="DC26" s="1">
        <f>SQRT(26180-(DB1*DB1))</f>
        <v>127.20062892926276</v>
      </c>
      <c r="DD26" s="1">
        <f>SQRT(26180-(DC1*DC1))</f>
        <v>126.40806936267953</v>
      </c>
      <c r="DE26" s="1">
        <f>SQRT(26180-(DD1*DD1))</f>
        <v>125.60254774486066</v>
      </c>
      <c r="DF26" s="1">
        <f>SQRT(26180-(DE1*DE1))</f>
        <v>124.78381305281547</v>
      </c>
      <c r="DG26" s="1">
        <f>SQRT(26180-(DF1*DF1))</f>
        <v>123.95160345876934</v>
      </c>
      <c r="DH26" s="1">
        <f>SQRT(26180-(DG1*DG1))</f>
        <v>123.10564568694646</v>
      </c>
      <c r="DI26" s="1">
        <f>SQRT(26180-(DH1*DH1))</f>
        <v>122.245654319489</v>
      </c>
      <c r="DJ26" s="1">
        <f>SQRT(26180-(DI1*DI1))</f>
        <v>121.37133104650373</v>
      </c>
      <c r="DK26" s="1">
        <f>SQRT(26180-(DJ1*DJ1))</f>
        <v>120.48236385463227</v>
      </c>
      <c r="DL26" s="1">
        <f>SQRT(26180-(DK1*DK1))</f>
        <v>119.57842614786331</v>
      </c>
      <c r="DM26" s="1">
        <f>SQRT(26180-(DL1*DL1))</f>
        <v>118.65917579353061</v>
      </c>
      <c r="DN26" s="1">
        <f>SQRT(26180-(DM1*DM1))</f>
        <v>117.72425408555367</v>
      </c>
      <c r="DO26" s="1">
        <f>SQRT(26180-(DN1*DN1))</f>
        <v>116.77328461596</v>
      </c>
      <c r="DP26" s="1">
        <f>SQRT(26180-(DO1*DO1))</f>
        <v>115.80587204455567</v>
      </c>
      <c r="DQ26" s="5">
        <f>SQRT(26180-(DP1*DP1))</f>
        <v>114.82160075525859</v>
      </c>
    </row>
    <row r="27" spans="1:121" ht="12.75">
      <c r="A27" s="3">
        <f>D27/1.41421356</f>
        <v>114.30660542527855</v>
      </c>
      <c r="B27" s="3">
        <v>115</v>
      </c>
      <c r="C27" s="4">
        <v>24.5</v>
      </c>
      <c r="D27" s="4">
        <f>SQRT((163.5*163.5)-(C27*C27))</f>
        <v>161.6539513899985</v>
      </c>
      <c r="E27" s="4">
        <v>162</v>
      </c>
      <c r="F27" s="4">
        <f>D27*D27</f>
        <v>26131.999999999996</v>
      </c>
      <c r="G27" s="1">
        <f>D27</f>
        <v>161.6539513899985</v>
      </c>
      <c r="H27" s="1">
        <f>SQRT(26132-(G1*G1))</f>
        <v>161.65085833363213</v>
      </c>
      <c r="I27" s="1">
        <f>SQRT(26132-(H1*H1))</f>
        <v>161.641578809414</v>
      </c>
      <c r="J27" s="1">
        <f>SQRT(26132-(I1*I1))</f>
        <v>161.62611175178347</v>
      </c>
      <c r="K27" s="1">
        <f>SQRT(26132-(J1*J1))</f>
        <v>161.60445538412608</v>
      </c>
      <c r="L27" s="1">
        <f>SQRT(26132-(K1*K1))</f>
        <v>161.5766072177529</v>
      </c>
      <c r="M27" s="1">
        <f>SQRT(26132-(L1*L1))</f>
        <v>161.54256405046937</v>
      </c>
      <c r="N27" s="1">
        <f>SQRT(26132-(M1*M1))</f>
        <v>161.50232196473215</v>
      </c>
      <c r="O27" s="1">
        <f>SQRT(26132-(N1*N1))</f>
        <v>161.45587632539113</v>
      </c>
      <c r="P27" s="1">
        <f>SQRT(26132-(O1*O1))</f>
        <v>161.4032217770141</v>
      </c>
      <c r="Q27" s="1">
        <f>SQRT(26132-(P1*P1))</f>
        <v>161.34435224078965</v>
      </c>
      <c r="R27" s="1">
        <f>SQRT(26132-(Q1*Q1))</f>
        <v>161.2792609110049</v>
      </c>
      <c r="S27" s="1">
        <f>SQRT(26132-(R1*R1))</f>
        <v>161.20794025109308</v>
      </c>
      <c r="T27" s="1">
        <f>SQRT(26132-(S1*S1))</f>
        <v>161.13038198924497</v>
      </c>
      <c r="U27" s="1">
        <f>SQRT(26132-(T1*T1))</f>
        <v>161.04657711357916</v>
      </c>
      <c r="V27" s="1">
        <f>SQRT(26132-(U1*U1))</f>
        <v>160.95651586686387</v>
      </c>
      <c r="W27" s="1">
        <f>SQRT(26132-(V1*V1))</f>
        <v>160.86018774078315</v>
      </c>
      <c r="X27" s="1">
        <f>SQRT(26132-(W1*W1))</f>
        <v>160.7575814697397</v>
      </c>
      <c r="Y27" s="1">
        <f>SQRT(26132-(X1*X1))</f>
        <v>160.64868502418562</v>
      </c>
      <c r="Z27" s="1">
        <f>SQRT(26132-(Y1*Y1))</f>
        <v>160.53348560347152</v>
      </c>
      <c r="AA27" s="1">
        <f>SQRT(26132-(Z1*Z1))</f>
        <v>160.4119696282045</v>
      </c>
      <c r="AB27" s="1">
        <f>SQRT(26132-(AA1*AA1))</f>
        <v>160.28412273210344</v>
      </c>
      <c r="AC27" s="1">
        <f>SQRT(26132-(AB1*AB1))</f>
        <v>160.1499297533408</v>
      </c>
      <c r="AD27" s="1">
        <f>SQRT(26132-(AC1*AC1))</f>
        <v>160.0093747253579</v>
      </c>
      <c r="AE27" s="1">
        <f>SQRT(26132-(AD1*AD1))</f>
        <v>159.86244086714052</v>
      </c>
      <c r="AF27" s="1">
        <f>SQRT(26132-(AE1*AE1))</f>
        <v>159.70911057294134</v>
      </c>
      <c r="AG27" s="1">
        <f>SQRT(26132-(AF1*AF1))</f>
        <v>159.54936540143305</v>
      </c>
      <c r="AH27" s="1">
        <f>SQRT(26132-(AG1*AG1))</f>
        <v>159.38318606427717</v>
      </c>
      <c r="AI27" s="1">
        <f>SQRT(26132-(AH1*AH1))</f>
        <v>159.21055241409096</v>
      </c>
      <c r="AJ27" s="1">
        <f>SQRT(26132-(AI1*AI1))</f>
        <v>159.03144343179434</v>
      </c>
      <c r="AK27" s="1">
        <f>SQRT(26132-(AJ1*AJ1))</f>
        <v>158.84583721331825</v>
      </c>
      <c r="AL27" s="1">
        <f>SQRT(26132-(AK1*AK1))</f>
        <v>158.65371095565334</v>
      </c>
      <c r="AM27" s="1">
        <f>SQRT(26132-(AL1*AL1))</f>
        <v>158.45504094221806</v>
      </c>
      <c r="AN27" s="1">
        <f>SQRT(26132-(AM1*AM1))</f>
        <v>158.24980252752292</v>
      </c>
      <c r="AO27" s="1">
        <f>SQRT(26132-(AN1*AN1))</f>
        <v>158.0379701211073</v>
      </c>
      <c r="AP27" s="1">
        <f>SQRT(26132-(AO1*AO1))</f>
        <v>157.81951717072258</v>
      </c>
      <c r="AQ27" s="1">
        <f>SQRT(26132-(AP1*AP1))</f>
        <v>157.59441614473528</v>
      </c>
      <c r="AR27" s="1">
        <f>SQRT(26132-(AQ1*AQ1))</f>
        <v>157.36263851372092</v>
      </c>
      <c r="AS27" s="1">
        <f>SQRT(26132-(AR1*AR1))</f>
        <v>157.12415473121885</v>
      </c>
      <c r="AT27" s="1">
        <f>SQRT(26132-(AS1*AS1))</f>
        <v>156.87893421361582</v>
      </c>
      <c r="AU27" s="1">
        <f>SQRT(26132-(AT1*AT1))</f>
        <v>156.62694531912445</v>
      </c>
      <c r="AV27" s="1">
        <f>SQRT(26132-(AU1*AU1))</f>
        <v>156.36815532582074</v>
      </c>
      <c r="AW27" s="1">
        <f>SQRT(26132-(AV1*AV1))</f>
        <v>156.10253040870285</v>
      </c>
      <c r="AX27" s="1">
        <f>SQRT(26132-(AW1*AW1))</f>
        <v>155.83003561573102</v>
      </c>
      <c r="AY27" s="1">
        <f>SQRT(26132-(AX1*AX1))</f>
        <v>155.5506348428061</v>
      </c>
      <c r="AZ27" s="1">
        <f>SQRT(26132-(AY1*AY1))</f>
        <v>155.2642908076419</v>
      </c>
      <c r="BA27" s="1">
        <f>SQRT(26132-(AZ1*AZ1))</f>
        <v>154.97096502248414</v>
      </c>
      <c r="BB27" s="1">
        <f>SQRT(26132-(BA1*BA1))</f>
        <v>154.67061776562477</v>
      </c>
      <c r="BC27" s="1">
        <f>SQRT(26132-(BB1*BB1))</f>
        <v>154.36320805165977</v>
      </c>
      <c r="BD27" s="1">
        <f>SQRT(26132-(BC1*BC1))</f>
        <v>154.04869360043273</v>
      </c>
      <c r="BE27" s="1">
        <f>SQRT(26132-(BD1*BD1))</f>
        <v>153.72703080460508</v>
      </c>
      <c r="BF27" s="1">
        <f>SQRT(26132-(BE1*BE1))</f>
        <v>153.39817469578966</v>
      </c>
      <c r="BG27" s="1">
        <f>SQRT(26132-(BF1*BF1))</f>
        <v>153.06207890917986</v>
      </c>
      <c r="BH27" s="1">
        <f>SQRT(26132-(BG1*BG1))</f>
        <v>152.7186956466038</v>
      </c>
      <c r="BI27" s="1">
        <f>SQRT(26132-(BH1*BH1))</f>
        <v>152.3679756379273</v>
      </c>
      <c r="BJ27" s="1">
        <f>SQRT(26132-(BI1*BI1))</f>
        <v>152.0098681007256</v>
      </c>
      <c r="BK27" s="1">
        <f>SQRT(26132-(BJ1*BJ1))</f>
        <v>151.6443206981389</v>
      </c>
      <c r="BL27" s="1">
        <f>SQRT(26132-(BK1*BK1))</f>
        <v>151.27127949482016</v>
      </c>
      <c r="BM27" s="1">
        <f>SQRT(26132-(BL1*BL1))</f>
        <v>150.89068891088013</v>
      </c>
      <c r="BN27" s="1">
        <f>SQRT(26132-(BM1*BM1))</f>
        <v>150.50249167372613</v>
      </c>
      <c r="BO27" s="1">
        <f>SQRT(26132-(BN1*BN1))</f>
        <v>150.10662876768635</v>
      </c>
      <c r="BP27" s="1">
        <f>SQRT(26132-(BO1*BO1))</f>
        <v>149.70303938130314</v>
      </c>
      <c r="BQ27" s="1">
        <f>SQRT(26132-(BP1*BP1))</f>
        <v>149.29166085217219</v>
      </c>
      <c r="BR27" s="1">
        <f>SQRT(26132-(BQ1*BQ1))</f>
        <v>148.87242860919545</v>
      </c>
      <c r="BS27" s="1">
        <f>SQRT(26132-(BR1*BR1))</f>
        <v>148.44527611210805</v>
      </c>
      <c r="BT27" s="1">
        <f>SQRT(26132-(BS1*BS1))</f>
        <v>148.01013478812862</v>
      </c>
      <c r="BU27" s="1">
        <f>SQRT(26132-(BT1*BT1))</f>
        <v>147.56693396557372</v>
      </c>
      <c r="BV27" s="1">
        <f>SQRT(26132-(BU1*BU1))</f>
        <v>147.11560080426548</v>
      </c>
      <c r="BW27" s="1">
        <f>SQRT(26132-(BV1*BV1))</f>
        <v>146.65606022254929</v>
      </c>
      <c r="BX27" s="1">
        <f>SQRT(26132-(BW1*BW1))</f>
        <v>146.18823482072693</v>
      </c>
      <c r="BY27" s="1">
        <f>SQRT(26132-(BX1*BX1))</f>
        <v>145.71204480069588</v>
      </c>
      <c r="BZ27" s="1">
        <f>SQRT(26132-(BY1*BY1))</f>
        <v>145.22740788157034</v>
      </c>
      <c r="CA27" s="1">
        <f>SQRT(26132-(BZ1*BZ1))</f>
        <v>144.734239211045</v>
      </c>
      <c r="CB27" s="1">
        <f>SQRT(26132-(CA1*CA1))</f>
        <v>144.23245127224317</v>
      </c>
      <c r="CC27" s="1">
        <f>SQRT(26132-(CB1*CB1))</f>
        <v>143.72195378577345</v>
      </c>
      <c r="CD27" s="1">
        <f>SQRT(26132-(CC1*CC1))</f>
        <v>143.20265360669822</v>
      </c>
      <c r="CE27" s="1">
        <f>SQRT(26132-(CD1*CD1))</f>
        <v>142.67445461609447</v>
      </c>
      <c r="CF27" s="1">
        <f>SQRT(26132-(CE1*CE1))</f>
        <v>142.13725760686393</v>
      </c>
      <c r="CG27" s="1">
        <f>SQRT(26132-(CF1*CF1))</f>
        <v>141.59096016342286</v>
      </c>
      <c r="CH27" s="1">
        <f>SQRT(26132-(CG1*CG1))</f>
        <v>141.03545653487282</v>
      </c>
      <c r="CI27" s="1">
        <f>SQRT(26132-(CH1*CH1))</f>
        <v>140.470637501223</v>
      </c>
      <c r="CJ27" s="1">
        <f>SQRT(26132-(CI1*CI1))</f>
        <v>139.89639023220005</v>
      </c>
      <c r="CK27" s="1">
        <f>SQRT(26132-(CJ1*CJ1))</f>
        <v>139.31259813814398</v>
      </c>
      <c r="CL27" s="1">
        <f>SQRT(26132-(CK1*CK1))</f>
        <v>138.7191407124482</v>
      </c>
      <c r="CM27" s="1">
        <f>SQRT(26132-(CL1*CL1))</f>
        <v>138.11589336495638</v>
      </c>
      <c r="CN27" s="1">
        <f>SQRT(26132-(CM1*CM1))</f>
        <v>137.5027272456805</v>
      </c>
      <c r="CO27" s="1">
        <f>SQRT(26132-(CN1*CN1))</f>
        <v>136.87950905814938</v>
      </c>
      <c r="CP27" s="1">
        <f>SQRT(26132-(CO1*CO1))</f>
        <v>136.24610086163935</v>
      </c>
      <c r="CQ27" s="1">
        <f>SQRT(26132-(CP1*CP1))</f>
        <v>135.60235986147143</v>
      </c>
      <c r="CR27" s="1">
        <f>SQRT(26132-(CQ1*CQ1))</f>
        <v>134.94813818648998</v>
      </c>
      <c r="CS27" s="1">
        <f>SQRT(26132-(CR1*CR1))</f>
        <v>134.28328265275616</v>
      </c>
      <c r="CT27" s="1">
        <f>SQRT(26132-(CS1*CS1))</f>
        <v>133.6076345124035</v>
      </c>
      <c r="CU27" s="1">
        <f>SQRT(26132-(CT1*CT1))</f>
        <v>132.92102918650608</v>
      </c>
      <c r="CV27" s="1">
        <f>SQRT(26132-(CU1*CU1))</f>
        <v>132.22329598070075</v>
      </c>
      <c r="CW27" s="1">
        <f>SQRT(26132-(CV1*CV1))</f>
        <v>131.51425778218876</v>
      </c>
      <c r="CX27" s="1">
        <f>SQRT(26132-(CW1*CW1))</f>
        <v>130.7937307366068</v>
      </c>
      <c r="CY27" s="1">
        <f>SQRT(26132-(CX1*CX1))</f>
        <v>130.06152390311286</v>
      </c>
      <c r="CZ27" s="1">
        <f>SQRT(26132-(CY1*CY1))</f>
        <v>129.3174388858672</v>
      </c>
      <c r="DA27" s="1">
        <f>SQRT(26132-(CZ1*CZ1))</f>
        <v>128.56126943990557</v>
      </c>
      <c r="DB27" s="1">
        <f>SQRT(26132-(DA1*DA1))</f>
        <v>127.79280104919839</v>
      </c>
      <c r="DC27" s="1">
        <f>SQRT(26132-(DB1*DB1))</f>
        <v>127.01181047445942</v>
      </c>
      <c r="DD27" s="1">
        <f>SQRT(26132-(DC1*DC1))</f>
        <v>126.21806526801146</v>
      </c>
      <c r="DE27" s="1">
        <f>SQRT(26132-(DD1*DD1))</f>
        <v>125.41132325272706</v>
      </c>
      <c r="DF27" s="1">
        <f>SQRT(26132-(DE1*DE1))</f>
        <v>124.591331961738</v>
      </c>
      <c r="DG27" s="1">
        <f>SQRT(26132-(DF1*DF1))</f>
        <v>123.75782803523985</v>
      </c>
      <c r="DH27" s="1">
        <f>SQRT(26132-(DG1*DG1))</f>
        <v>122.91053657030385</v>
      </c>
      <c r="DI27" s="1">
        <f>SQRT(26132-(DH1*DH1))</f>
        <v>122.04917041913886</v>
      </c>
      <c r="DJ27" s="1">
        <f>SQRT(26132-(DI1*DI1))</f>
        <v>121.17342943071307</v>
      </c>
      <c r="DK27" s="1">
        <f>SQRT(26132-(DJ1*DJ1))</f>
        <v>120.28299963003916</v>
      </c>
      <c r="DL27" s="1">
        <f>SQRT(26132-(DK1*DK1))</f>
        <v>119.37755232873558</v>
      </c>
      <c r="DM27" s="1">
        <f>SQRT(26132-(DL1*DL1))</f>
        <v>118.45674315968678</v>
      </c>
      <c r="DN27" s="1">
        <f>SQRT(26132-(DM1*DM1))</f>
        <v>117.52021102772068</v>
      </c>
      <c r="DO27" s="1">
        <f>SQRT(26132-(DN1*DN1))</f>
        <v>116.56757696718243</v>
      </c>
      <c r="DP27" s="1">
        <f>SQRT(26132-(DO1*DO1))</f>
        <v>115.59844289608749</v>
      </c>
      <c r="DQ27" s="5">
        <f>SQRT(26132-(DP1*DP1))</f>
        <v>114.61239025515522</v>
      </c>
    </row>
    <row r="28" spans="1:121" ht="12.75">
      <c r="A28" s="3">
        <f>D28/1.41421356</f>
        <v>114.19719805567219</v>
      </c>
      <c r="B28" s="3">
        <v>115</v>
      </c>
      <c r="C28" s="4">
        <v>25.5</v>
      </c>
      <c r="D28" s="4">
        <f>SQRT((163.5*163.5)-(C28*C28))</f>
        <v>161.49922600433726</v>
      </c>
      <c r="E28" s="4">
        <v>162</v>
      </c>
      <c r="F28" s="4">
        <f>D28*D28</f>
        <v>26082.000000000004</v>
      </c>
      <c r="G28" s="1">
        <f>D28</f>
        <v>161.49922600433726</v>
      </c>
      <c r="H28" s="1">
        <f>SQRT(26082-(G1*G1))</f>
        <v>161.49612998459128</v>
      </c>
      <c r="I28" s="1">
        <f>SQRT(26082-(H1*H1))</f>
        <v>161.4868415692127</v>
      </c>
      <c r="J28" s="1">
        <f>SQRT(26082-(I1*I1))</f>
        <v>161.47135968957468</v>
      </c>
      <c r="K28" s="1">
        <f>SQRT(26082-(J1*J1))</f>
        <v>161.44968256394932</v>
      </c>
      <c r="L28" s="1">
        <f>SQRT(26082-(K1*K1))</f>
        <v>161.42180769648195</v>
      </c>
      <c r="M28" s="1">
        <f>SQRT(26082-(L1*L1))</f>
        <v>161.3877318757532</v>
      </c>
      <c r="N28" s="1">
        <f>SQRT(26082-(M1*M1))</f>
        <v>161.3474511729268</v>
      </c>
      <c r="O28" s="1">
        <f>SQRT(26082-(N1*N1))</f>
        <v>161.3009609394811</v>
      </c>
      <c r="P28" s="1">
        <f>SQRT(26082-(O1*O1))</f>
        <v>161.24825580452026</v>
      </c>
      <c r="Q28" s="1">
        <f>SQRT(26082-(P1*P1))</f>
        <v>161.18932967166282</v>
      </c>
      <c r="R28" s="1">
        <f>SQRT(26082-(Q1*Q1))</f>
        <v>161.1241757155021</v>
      </c>
      <c r="S28" s="1">
        <f>SQRT(26082-(R1*R1))</f>
        <v>161.0527863776346</v>
      </c>
      <c r="T28" s="1">
        <f>SQRT(26082-(S1*S1))</f>
        <v>160.9751533622503</v>
      </c>
      <c r="U28" s="1">
        <f>SQRT(26082-(T1*T1))</f>
        <v>160.89126763127948</v>
      </c>
      <c r="V28" s="1">
        <f>SQRT(26082-(U1*U1))</f>
        <v>160.80111939908875</v>
      </c>
      <c r="W28" s="1">
        <f>SQRT(26082-(V1*V1))</f>
        <v>160.70469812671936</v>
      </c>
      <c r="X28" s="1">
        <f>SQRT(26082-(W1*W1))</f>
        <v>160.60199251565965</v>
      </c>
      <c r="Y28" s="1">
        <f>SQRT(26082-(X1*X1))</f>
        <v>160.49299050114308</v>
      </c>
      <c r="Z28" s="1">
        <f>SQRT(26082-(Y1*Y1))</f>
        <v>160.37767924496225</v>
      </c>
      <c r="AA28" s="1">
        <f>SQRT(26082-(Z1*Z1))</f>
        <v>160.25604512778918</v>
      </c>
      <c r="AB28" s="1">
        <f>SQRT(26082-(AA1*AA1))</f>
        <v>160.1280737409902</v>
      </c>
      <c r="AC28" s="1">
        <f>SQRT(26082-(AB1*AB1))</f>
        <v>159.99374987792493</v>
      </c>
      <c r="AD28" s="1">
        <f>SQRT(26082-(AC1*AC1))</f>
        <v>159.8530575247155</v>
      </c>
      <c r="AE28" s="1">
        <f>SQRT(26082-(AD1*AD1))</f>
        <v>159.70597985047397</v>
      </c>
      <c r="AF28" s="1">
        <f>SQRT(26082-(AE1*AE1))</f>
        <v>159.55249919697278</v>
      </c>
      <c r="AG28" s="1">
        <f>SQRT(26082-(AF1*AF1))</f>
        <v>159.3925970677434</v>
      </c>
      <c r="AH28" s="1">
        <f>SQRT(26082-(AG1*AG1))</f>
        <v>159.2262541165872</v>
      </c>
      <c r="AI28" s="1">
        <f>SQRT(26082-(AH1*AH1))</f>
        <v>159.0534501354812</v>
      </c>
      <c r="AJ28" s="1">
        <f>SQRT(26082-(AI1*AI1))</f>
        <v>158.8741640418605</v>
      </c>
      <c r="AK28" s="1">
        <f>SQRT(26082-(AJ1*AJ1))</f>
        <v>158.6883738652583</v>
      </c>
      <c r="AL28" s="1">
        <f>SQRT(26082-(AK1*AK1))</f>
        <v>158.4960567332828</v>
      </c>
      <c r="AM28" s="1">
        <f>SQRT(26082-(AL1*AL1))</f>
        <v>158.29718885690926</v>
      </c>
      <c r="AN28" s="1">
        <f>SQRT(26082-(AM1*AM1))</f>
        <v>158.09174551506476</v>
      </c>
      <c r="AO28" s="1">
        <f>SQRT(26082-(AN1*AN1))</f>
        <v>157.87970103848056</v>
      </c>
      <c r="AP28" s="1">
        <f>SQRT(26082-(AO1*AO1))</f>
        <v>157.66102879278696</v>
      </c>
      <c r="AQ28" s="1">
        <f>SQRT(26082-(AP1*AP1))</f>
        <v>157.4357011608231</v>
      </c>
      <c r="AR28" s="1">
        <f>SQRT(26082-(AQ1*AQ1))</f>
        <v>157.20368952413298</v>
      </c>
      <c r="AS28" s="1">
        <f>SQRT(26082-(AR1*AR1))</f>
        <v>156.96496424361712</v>
      </c>
      <c r="AT28" s="1">
        <f>SQRT(26082-(AS1*AS1))</f>
        <v>156.71949463930773</v>
      </c>
      <c r="AU28" s="1">
        <f>SQRT(26082-(AT1*AT1))</f>
        <v>156.46724896923317</v>
      </c>
      <c r="AV28" s="1">
        <f>SQRT(26082-(AU1*AU1))</f>
        <v>156.20819440733575</v>
      </c>
      <c r="AW28" s="1">
        <f>SQRT(26082-(AV1*AV1))</f>
        <v>155.9422970204043</v>
      </c>
      <c r="AX28" s="1">
        <f>SQRT(26082-(AW1*AW1))</f>
        <v>155.66952174398173</v>
      </c>
      <c r="AY28" s="1">
        <f>SQRT(26082-(AX1*AX1))</f>
        <v>155.3898323572041</v>
      </c>
      <c r="AZ28" s="1">
        <f>SQRT(26082-(AY1*AY1))</f>
        <v>155.1031914565268</v>
      </c>
      <c r="BA28" s="1">
        <f>SQRT(26082-(AZ1*AZ1))</f>
        <v>154.8095604282888</v>
      </c>
      <c r="BB28" s="1">
        <f>SQRT(26082-(BA1*BA1))</f>
        <v>154.50889942006577</v>
      </c>
      <c r="BC28" s="1">
        <f>SQRT(26082-(BB1*BB1))</f>
        <v>154.20116731075677</v>
      </c>
      <c r="BD28" s="1">
        <f>SQRT(26082-(BC1*BC1))</f>
        <v>153.88632167934875</v>
      </c>
      <c r="BE28" s="1">
        <f>SQRT(26082-(BD1*BD1))</f>
        <v>153.56431877229815</v>
      </c>
      <c r="BF28" s="1">
        <f>SQRT(26082-(BE1*BE1))</f>
        <v>153.2351134694656</v>
      </c>
      <c r="BG28" s="1">
        <f>SQRT(26082-(BF1*BF1))</f>
        <v>152.89865924853626</v>
      </c>
      <c r="BH28" s="1">
        <f>SQRT(26082-(BG1*BG1))</f>
        <v>152.55490814785344</v>
      </c>
      <c r="BI28" s="1">
        <f>SQRT(26082-(BH1*BH1))</f>
        <v>152.20381072758985</v>
      </c>
      <c r="BJ28" s="1">
        <f>SQRT(26082-(BI1*BI1))</f>
        <v>151.8453160291749</v>
      </c>
      <c r="BK28" s="1">
        <f>SQRT(26082-(BJ1*BJ1))</f>
        <v>151.47937153289223</v>
      </c>
      <c r="BL28" s="1">
        <f>SQRT(26082-(BK1*BK1))</f>
        <v>151.10592311355634</v>
      </c>
      <c r="BM28" s="1">
        <f>SQRT(26082-(BL1*BL1))</f>
        <v>150.72491499417075</v>
      </c>
      <c r="BN28" s="1">
        <f>SQRT(26082-(BM1*BM1))</f>
        <v>150.3362896974646</v>
      </c>
      <c r="BO28" s="1">
        <f>SQRT(26082-(BN1*BN1))</f>
        <v>149.9399879951976</v>
      </c>
      <c r="BP28" s="1">
        <f>SQRT(26082-(BO1*BO1))</f>
        <v>149.53594885511643</v>
      </c>
      <c r="BQ28" s="1">
        <f>SQRT(26082-(BP1*BP1))</f>
        <v>149.12410938543775</v>
      </c>
      <c r="BR28" s="1">
        <f>SQRT(26082-(BQ1*BQ1))</f>
        <v>148.70440477672474</v>
      </c>
      <c r="BS28" s="1">
        <f>SQRT(26082-(BR1*BR1))</f>
        <v>148.2767682410161</v>
      </c>
      <c r="BT28" s="1">
        <f>SQRT(26082-(BS1*BS1))</f>
        <v>147.8411309480552</v>
      </c>
      <c r="BU28" s="1">
        <f>SQRT(26082-(BT1*BT1))</f>
        <v>147.39742195845895</v>
      </c>
      <c r="BV28" s="1">
        <f>SQRT(26082-(BU1*BU1))</f>
        <v>146.94556815365343</v>
      </c>
      <c r="BW28" s="1">
        <f>SQRT(26082-(BV1*BV1))</f>
        <v>146.48549416239138</v>
      </c>
      <c r="BX28" s="1">
        <f>SQRT(26082-(BW1*BW1))</f>
        <v>146.01712228365548</v>
      </c>
      <c r="BY28" s="1">
        <f>SQRT(26082-(BX1*BX1))</f>
        <v>145.5403724057349</v>
      </c>
      <c r="BZ28" s="1">
        <f>SQRT(26082-(BY1*BY1))</f>
        <v>145.0551619212498</v>
      </c>
      <c r="CA28" s="1">
        <f>SQRT(26082-(BZ1*BZ1))</f>
        <v>144.5614056378811</v>
      </c>
      <c r="CB28" s="1">
        <f>SQRT(26082-(CA1*CA1))</f>
        <v>144.05901568454507</v>
      </c>
      <c r="CC28" s="1">
        <f>SQRT(26082-(CB1*CB1))</f>
        <v>143.547901412734</v>
      </c>
      <c r="CD28" s="1">
        <f>SQRT(26082-(CC1*CC1))</f>
        <v>143.02796929272262</v>
      </c>
      <c r="CE28" s="1">
        <f>SQRT(26082-(CD1*CD1))</f>
        <v>142.49912280431764</v>
      </c>
      <c r="CF28" s="1">
        <f>SQRT(26082-(CE1*CE1))</f>
        <v>141.96126232180384</v>
      </c>
      <c r="CG28" s="1">
        <f>SQRT(26082-(CF1*CF1))</f>
        <v>141.4142849927121</v>
      </c>
      <c r="CH28" s="1">
        <f>SQRT(26082-(CG1*CG1))</f>
        <v>140.85808461000738</v>
      </c>
      <c r="CI28" s="1">
        <f>SQRT(26082-(CH1*CH1))</f>
        <v>140.29255147726127</v>
      </c>
      <c r="CJ28" s="1">
        <f>SQRT(26082-(CI1*CI1))</f>
        <v>139.71757226634023</v>
      </c>
      <c r="CK28" s="1">
        <f>SQRT(26082-(CJ1*CJ1))</f>
        <v>139.13302986710238</v>
      </c>
      <c r="CL28" s="1">
        <f>SQRT(26082-(CK1*CK1))</f>
        <v>138.53880322855397</v>
      </c>
      <c r="CM28" s="1">
        <f>SQRT(26082-(CL1*CL1))</f>
        <v>137.93476719087178</v>
      </c>
      <c r="CN28" s="1">
        <f>SQRT(26082-(CM1*CM1))</f>
        <v>137.32079230764728</v>
      </c>
      <c r="CO28" s="1">
        <f>SQRT(26082-(CN1*CN1))</f>
        <v>136.69674465765453</v>
      </c>
      <c r="CP28" s="1">
        <f>SQRT(26082-(CO1*CO1))</f>
        <v>136.0624856453828</v>
      </c>
      <c r="CQ28" s="1">
        <f>SQRT(26082-(CP1*CP1))</f>
        <v>135.41787178950938</v>
      </c>
      <c r="CR28" s="1">
        <f>SQRT(26082-(CQ1*CQ1))</f>
        <v>134.76275449841472</v>
      </c>
      <c r="CS28" s="1">
        <f>SQRT(26082-(CR1*CR1))</f>
        <v>134.09697983176207</v>
      </c>
      <c r="CT28" s="1">
        <f>SQRT(26082-(CS1*CS1))</f>
        <v>133.42038824707413</v>
      </c>
      <c r="CU28" s="1">
        <f>SQRT(26082-(CT1*CT1))</f>
        <v>132.7328143301422</v>
      </c>
      <c r="CV28" s="1">
        <f>SQRT(26082-(CU1*CU1))</f>
        <v>132.03408650799233</v>
      </c>
      <c r="CW28" s="1">
        <f>SQRT(26082-(CV1*CV1))</f>
        <v>131.32402674301454</v>
      </c>
      <c r="CX28" s="1">
        <f>SQRT(26082-(CW1*CW1))</f>
        <v>130.60245020672468</v>
      </c>
      <c r="CY28" s="1">
        <f>SQRT(26082-(CX1*CX1))</f>
        <v>129.86916493148019</v>
      </c>
      <c r="CZ28" s="1">
        <f>SQRT(26082-(CY1*CY1))</f>
        <v>129.1239714383042</v>
      </c>
      <c r="DA28" s="1">
        <f>SQRT(26082-(CZ1*CZ1))</f>
        <v>128.3666623387864</v>
      </c>
      <c r="DB28" s="1">
        <f>SQRT(26082-(DA1*DA1))</f>
        <v>127.59702190882042</v>
      </c>
      <c r="DC28" s="1">
        <f>SQRT(26082-(DB1*DB1))</f>
        <v>126.81482563170601</v>
      </c>
      <c r="DD28" s="1">
        <f>SQRT(26082-(DC1*DC1))</f>
        <v>126.01983970788092</v>
      </c>
      <c r="DE28" s="1">
        <f>SQRT(26082-(DD1*DD1))</f>
        <v>125.21182052825525</v>
      </c>
      <c r="DF28" s="1">
        <f>SQRT(26082-(DE1*DE1))</f>
        <v>124.39051410778879</v>
      </c>
      <c r="DG28" s="1">
        <f>SQRT(26082-(DF1*DF1))</f>
        <v>123.5556554755791</v>
      </c>
      <c r="DH28" s="1">
        <f>SQRT(26082-(DG1*DG1))</f>
        <v>122.70696801730536</v>
      </c>
      <c r="DI28" s="1">
        <f>SQRT(26082-(DH1*DH1))</f>
        <v>121.84416276539471</v>
      </c>
      <c r="DJ28" s="1">
        <f>SQRT(26082-(DI1*DI1))</f>
        <v>120.96693763173474</v>
      </c>
      <c r="DK28" s="1">
        <f>SQRT(26082-(DJ1*DJ1))</f>
        <v>120.07497657713701</v>
      </c>
      <c r="DL28" s="1">
        <f>SQRT(26082-(DK1*DK1))</f>
        <v>119.16794871105233</v>
      </c>
      <c r="DM28" s="1">
        <f>SQRT(26082-(DL1*DL1))</f>
        <v>118.2455073142316</v>
      </c>
      <c r="DN28" s="1">
        <f>SQRT(26082-(DM1*DM1))</f>
        <v>117.30728877610291</v>
      </c>
      <c r="DO28" s="1">
        <f>SQRT(26082-(DN1*DN1))</f>
        <v>116.35291143757426</v>
      </c>
      <c r="DP28" s="1">
        <f>SQRT(26082-(DO1*DO1))</f>
        <v>115.3819743287486</v>
      </c>
      <c r="DQ28" s="5">
        <f>SQRT(26082-(DP1*DP1))</f>
        <v>114.39405578962571</v>
      </c>
    </row>
    <row r="29" spans="1:121" ht="12.75">
      <c r="A29" s="3">
        <f>D29/1.41421356</f>
        <v>114.08330308892342</v>
      </c>
      <c r="B29" s="3">
        <v>115</v>
      </c>
      <c r="C29" s="4">
        <v>26.5</v>
      </c>
      <c r="D29" s="4">
        <f>SQRT((163.5*163.5)-(C29*C29))</f>
        <v>161.33815419794539</v>
      </c>
      <c r="E29" s="4">
        <v>162</v>
      </c>
      <c r="F29" s="4">
        <f>D29*D29</f>
        <v>26030.000000000004</v>
      </c>
      <c r="G29" s="1">
        <f>D29</f>
        <v>161.33815419794539</v>
      </c>
      <c r="H29" s="1">
        <f>SQRT(26030-(G1*G1))</f>
        <v>161.33505508723144</v>
      </c>
      <c r="I29" s="1">
        <f>SQRT(26030-(H1*H1))</f>
        <v>161.32575739788115</v>
      </c>
      <c r="J29" s="1">
        <f>SQRT(26030-(I1*I1))</f>
        <v>161.31026005806325</v>
      </c>
      <c r="K29" s="1">
        <f>SQRT(26030-(J1*J1))</f>
        <v>161.28856128070584</v>
      </c>
      <c r="L29" s="1">
        <f>SQRT(26030-(K1*K1))</f>
        <v>161.26065856246527</v>
      </c>
      <c r="M29" s="1">
        <f>SQRT(26030-(L1*L1))</f>
        <v>161.22654868228122</v>
      </c>
      <c r="N29" s="1">
        <f>SQRT(26030-(M1*M1))</f>
        <v>161.1862276995153</v>
      </c>
      <c r="O29" s="1">
        <f>SQRT(26030-(N1*N1))</f>
        <v>161.13969095167087</v>
      </c>
      <c r="P29" s="1">
        <f>SQRT(26030-(O1*O1))</f>
        <v>161.08693305169106</v>
      </c>
      <c r="Q29" s="1">
        <f>SQRT(26030-(P1*P1))</f>
        <v>161.02794788483146</v>
      </c>
      <c r="R29" s="1">
        <f>SQRT(26030-(Q1*Q1))</f>
        <v>160.96272860510285</v>
      </c>
      <c r="S29" s="1">
        <f>SQRT(26030-(R1*R1))</f>
        <v>160.89126763127948</v>
      </c>
      <c r="T29" s="1">
        <f>SQRT(26030-(S1*S1))</f>
        <v>160.81355664246718</v>
      </c>
      <c r="U29" s="1">
        <f>SQRT(26030-(T1*T1))</f>
        <v>160.72958657322553</v>
      </c>
      <c r="V29" s="1">
        <f>SQRT(26030-(U1*U1))</f>
        <v>160.63934760823702</v>
      </c>
      <c r="W29" s="1">
        <f>SQRT(26030-(V1*V1))</f>
        <v>160.54282917651602</v>
      </c>
      <c r="X29" s="1">
        <f>SQRT(26030-(W1*W1))</f>
        <v>160.4400199451496</v>
      </c>
      <c r="Y29" s="1">
        <f>SQRT(26030-(X1*X1))</f>
        <v>160.3309078125612</v>
      </c>
      <c r="Z29" s="1">
        <f>SQRT(26030-(Y1*Y1))</f>
        <v>160.21547990128795</v>
      </c>
      <c r="AA29" s="1">
        <f>SQRT(26030-(Z1*Z1))</f>
        <v>160.09372255026116</v>
      </c>
      <c r="AB29" s="1">
        <f>SQRT(26030-(AA1*AA1))</f>
        <v>159.9656213065795</v>
      </c>
      <c r="AC29" s="1">
        <f>SQRT(26030-(AB1*AB1))</f>
        <v>159.8311609167624</v>
      </c>
      <c r="AD29" s="1">
        <f>SQRT(26030-(AC1*AC1))</f>
        <v>159.6903253174719</v>
      </c>
      <c r="AE29" s="1">
        <f>SQRT(26030-(AD1*AD1))</f>
        <v>159.5430976256886</v>
      </c>
      <c r="AF29" s="1">
        <f>SQRT(26030-(AE1*AE1))</f>
        <v>159.38946012832844</v>
      </c>
      <c r="AG29" s="1">
        <f>SQRT(26030-(AF1*AF1))</f>
        <v>159.22939427128398</v>
      </c>
      <c r="AH29" s="1">
        <f>SQRT(26030-(AG1*AG1))</f>
        <v>159.0628806478746</v>
      </c>
      <c r="AI29" s="1">
        <f>SQRT(26030-(AH1*AH1))</f>
        <v>158.88989898668825</v>
      </c>
      <c r="AJ29" s="1">
        <f>SQRT(26030-(AI1*AI1))</f>
        <v>158.71042813879623</v>
      </c>
      <c r="AK29" s="1">
        <f>SQRT(26030-(AJ1*AJ1))</f>
        <v>158.52444606432158</v>
      </c>
      <c r="AL29" s="1">
        <f>SQRT(26030-(AK1*AK1))</f>
        <v>158.33192981834083</v>
      </c>
      <c r="AM29" s="1">
        <f>SQRT(26030-(AL1*AL1))</f>
        <v>158.1328555360966</v>
      </c>
      <c r="AN29" s="1">
        <f>SQRT(26030-(AM1*AM1))</f>
        <v>157.9271984174987</v>
      </c>
      <c r="AO29" s="1">
        <f>SQRT(26030-(AN1*AN1))</f>
        <v>157.71493271088823</v>
      </c>
      <c r="AP29" s="1">
        <f>SQRT(26030-(AO1*AO1))</f>
        <v>157.4960316960399</v>
      </c>
      <c r="AQ29" s="1">
        <f>SQRT(26030-(AP1*AP1))</f>
        <v>157.27046766637403</v>
      </c>
      <c r="AR29" s="1">
        <f>SQRT(26030-(AQ1*AQ1))</f>
        <v>157.03821191035001</v>
      </c>
      <c r="AS29" s="1">
        <f>SQRT(26030-(AR1*AR1))</f>
        <v>156.7992346920099</v>
      </c>
      <c r="AT29" s="1">
        <f>SQRT(26030-(AS1*AS1))</f>
        <v>156.55350523063993</v>
      </c>
      <c r="AU29" s="1">
        <f>SQRT(26030-(AT1*AT1))</f>
        <v>156.3009916795156</v>
      </c>
      <c r="AV29" s="1">
        <f>SQRT(26030-(AU1*AU1))</f>
        <v>156.0416611036937</v>
      </c>
      <c r="AW29" s="1">
        <f>SQRT(26030-(AV1*AV1))</f>
        <v>155.7754794568131</v>
      </c>
      <c r="AX29" s="1">
        <f>SQRT(26030-(AW1*AW1))</f>
        <v>155.502411556863</v>
      </c>
      <c r="AY29" s="1">
        <f>SQRT(26030-(AX1*AX1))</f>
        <v>155.22242106087637</v>
      </c>
      <c r="AZ29" s="1">
        <f>SQRT(26030-(AY1*AY1))</f>
        <v>154.93547043850222</v>
      </c>
      <c r="BA29" s="1">
        <f>SQRT(26030-(AZ1*AZ1))</f>
        <v>154.6415209444087</v>
      </c>
      <c r="BB29" s="1">
        <f>SQRT(26030-(BA1*BA1))</f>
        <v>154.34053258946594</v>
      </c>
      <c r="BC29" s="1">
        <f>SQRT(26030-(BB1*BB1))</f>
        <v>154.03246411065427</v>
      </c>
      <c r="BD29" s="1">
        <f>SQRT(26030-(BC1*BC1))</f>
        <v>153.7172729396407</v>
      </c>
      <c r="BE29" s="1">
        <f>SQRT(26030-(BD1*BD1))</f>
        <v>153.39491516996253</v>
      </c>
      <c r="BF29" s="1">
        <f>SQRT(26030-(BE1*BE1))</f>
        <v>153.06534552275377</v>
      </c>
      <c r="BG29" s="1">
        <f>SQRT(26030-(BF1*BF1))</f>
        <v>152.72851731094622</v>
      </c>
      <c r="BH29" s="1">
        <f>SQRT(26030-(BG1*BG1))</f>
        <v>152.38438240187213</v>
      </c>
      <c r="BI29" s="1">
        <f>SQRT(26030-(BH1*BH1))</f>
        <v>152.0328911781921</v>
      </c>
      <c r="BJ29" s="1">
        <f>SQRT(26030-(BI1*BI1))</f>
        <v>151.67399249706588</v>
      </c>
      <c r="BK29" s="1">
        <f>SQRT(26030-(BJ1*BJ1))</f>
        <v>151.30763364747992</v>
      </c>
      <c r="BL29" s="1">
        <f>SQRT(26030-(BK1*BK1))</f>
        <v>150.9337603056387</v>
      </c>
      <c r="BM29" s="1">
        <f>SQRT(26030-(BL1*BL1))</f>
        <v>150.55231648832242</v>
      </c>
      <c r="BN29" s="1">
        <f>SQRT(26030-(BM1*BM1))</f>
        <v>150.16324450410627</v>
      </c>
      <c r="BO29" s="1">
        <f>SQRT(26030-(BN1*BN1))</f>
        <v>149.76648490233055</v>
      </c>
      <c r="BP29" s="1">
        <f>SQRT(26030-(BO1*BO1))</f>
        <v>149.3619764197033</v>
      </c>
      <c r="BQ29" s="1">
        <f>SQRT(26030-(BP1*BP1))</f>
        <v>148.94965592440957</v>
      </c>
      <c r="BR29" s="1">
        <f>SQRT(26030-(BQ1*BQ1))</f>
        <v>148.52945835759317</v>
      </c>
      <c r="BS29" s="1">
        <f>SQRT(26030-(BR1*BR1))</f>
        <v>148.10131667206744</v>
      </c>
      <c r="BT29" s="1">
        <f>SQRT(26030-(BS1*BS1))</f>
        <v>147.6651617681029</v>
      </c>
      <c r="BU29" s="1">
        <f>SQRT(26030-(BT1*BT1))</f>
        <v>147.220922426128</v>
      </c>
      <c r="BV29" s="1">
        <f>SQRT(26030-(BU1*BU1))</f>
        <v>146.76852523616907</v>
      </c>
      <c r="BW29" s="1">
        <f>SQRT(26030-(BV1*BV1))</f>
        <v>146.30789452384312</v>
      </c>
      <c r="BX29" s="1">
        <f>SQRT(26030-(BW1*BW1))</f>
        <v>145.8389522727039</v>
      </c>
      <c r="BY29" s="1">
        <f>SQRT(26030-(BX1*BX1))</f>
        <v>145.3616180427282</v>
      </c>
      <c r="BZ29" s="1">
        <f>SQRT(26030-(BY1*BY1))</f>
        <v>144.8758088847134</v>
      </c>
      <c r="CA29" s="1">
        <f>SQRT(26030-(BZ1*BZ1))</f>
        <v>144.38143925034132</v>
      </c>
      <c r="CB29" s="1">
        <f>SQRT(26030-(CA1*CA1))</f>
        <v>143.87842089764538</v>
      </c>
      <c r="CC29" s="1">
        <f>SQRT(26030-(CB1*CB1))</f>
        <v>143.3666627915988</v>
      </c>
      <c r="CD29" s="1">
        <f>SQRT(26030-(CC1*CC1))</f>
        <v>142.84607099952032</v>
      </c>
      <c r="CE29" s="1">
        <f>SQRT(26030-(CD1*CD1))</f>
        <v>142.3165485809714</v>
      </c>
      <c r="CF29" s="1">
        <f>SQRT(26030-(CE1*CE1))</f>
        <v>141.77799547179387</v>
      </c>
      <c r="CG29" s="1">
        <f>SQRT(26030-(CF1*CF1))</f>
        <v>141.23030836190935</v>
      </c>
      <c r="CH29" s="1">
        <f>SQRT(26030-(CG1*CG1))</f>
        <v>140.67338056647392</v>
      </c>
      <c r="CI29" s="1">
        <f>SQRT(26030-(CH1*CH1))</f>
        <v>140.10710188994705</v>
      </c>
      <c r="CJ29" s="1">
        <f>SQRT(26030-(CI1*CI1))</f>
        <v>139.5313584826006</v>
      </c>
      <c r="CK29" s="1">
        <f>SQRT(26030-(CJ1*CJ1))</f>
        <v>138.94603268895446</v>
      </c>
      <c r="CL29" s="1">
        <f>SQRT(26030-(CK1*CK1))</f>
        <v>138.351002887583</v>
      </c>
      <c r="CM29" s="1">
        <f>SQRT(26030-(CL1*CL1))</f>
        <v>137.7461433216916</v>
      </c>
      <c r="CN29" s="1">
        <f>SQRT(26030-(CM1*CM1))</f>
        <v>137.13132391981054</v>
      </c>
      <c r="CO29" s="1">
        <f>SQRT(26030-(CN1*CN1))</f>
        <v>136.50641010589942</v>
      </c>
      <c r="CP29" s="1">
        <f>SQRT(26030-(CO1*CO1))</f>
        <v>135.8712625980932</v>
      </c>
      <c r="CQ29" s="1">
        <f>SQRT(26030-(CP1*CP1))</f>
        <v>135.22573719525437</v>
      </c>
      <c r="CR29" s="1">
        <f>SQRT(26030-(CQ1*CQ1))</f>
        <v>134.56968455042167</v>
      </c>
      <c r="CS29" s="1">
        <f>SQRT(26030-(CR1*CR1))</f>
        <v>133.90294993016397</v>
      </c>
      <c r="CT29" s="1">
        <f>SQRT(26030-(CS1*CS1))</f>
        <v>133.22537295875736</v>
      </c>
      <c r="CU29" s="1">
        <f>SQRT(26030-(CT1*CT1))</f>
        <v>132.53678734600442</v>
      </c>
      <c r="CV29" s="1">
        <f>SQRT(26030-(CU1*CU1))</f>
        <v>131.83702059740276</v>
      </c>
      <c r="CW29" s="1">
        <f>SQRT(26030-(CV1*CV1))</f>
        <v>131.12589370524802</v>
      </c>
      <c r="CX29" s="1">
        <f>SQRT(26030-(CW1*CW1))</f>
        <v>130.40322081911935</v>
      </c>
      <c r="CY29" s="1">
        <f>SQRT(26030-(CX1*CX1))</f>
        <v>129.6688088940436</v>
      </c>
      <c r="CZ29" s="1">
        <f>SQRT(26030-(CY1*CY1))</f>
        <v>128.9224573144648</v>
      </c>
      <c r="DA29" s="1">
        <f>SQRT(26030-(CZ1*CZ1))</f>
        <v>128.16395749195638</v>
      </c>
      <c r="DB29" s="1">
        <f>SQRT(26030-(DA1*DA1))</f>
        <v>127.39309243440164</v>
      </c>
      <c r="DC29" s="1">
        <f>SQRT(26030-(DB1*DB1))</f>
        <v>126.60963628413123</v>
      </c>
      <c r="DD29" s="1">
        <f>SQRT(26030-(DC1*DC1))</f>
        <v>125.81335382223939</v>
      </c>
      <c r="DE29" s="1">
        <f>SQRT(26030-(DD1*DD1))</f>
        <v>125.00399993600205</v>
      </c>
      <c r="DF29" s="1">
        <f>SQRT(26030-(DE1*DE1))</f>
        <v>124.18131904598211</v>
      </c>
      <c r="DG29" s="1">
        <f>SQRT(26030-(DF1*DF1))</f>
        <v>123.3450444890268</v>
      </c>
      <c r="DH29" s="1">
        <f>SQRT(26030-(DG1*DG1))</f>
        <v>122.494897852931</v>
      </c>
      <c r="DI29" s="1">
        <f>SQRT(26030-(DH1*DH1))</f>
        <v>121.63058825805291</v>
      </c>
      <c r="DJ29" s="1">
        <f>SQRT(26030-(DI1*DI1))</f>
        <v>120.75181158061356</v>
      </c>
      <c r="DK29" s="1">
        <f>SQRT(26030-(DJ1*DJ1))</f>
        <v>119.858249611781</v>
      </c>
      <c r="DL29" s="1">
        <f>SQRT(26030-(DK1*DK1))</f>
        <v>118.94956914591998</v>
      </c>
      <c r="DM29" s="1">
        <f>SQRT(26030-(DL1*DL1))</f>
        <v>118.02542099056457</v>
      </c>
      <c r="DN29" s="1">
        <f>SQRT(26030-(DM1*DM1))</f>
        <v>117.08543888972702</v>
      </c>
      <c r="DO29" s="1">
        <f>SQRT(26030-(DN1*DN1))</f>
        <v>116.1292383510716</v>
      </c>
      <c r="DP29" s="1">
        <f>SQRT(26030-(DO1*DO1))</f>
        <v>115.15641536623133</v>
      </c>
      <c r="DQ29" s="5">
        <f>SQRT(26030-(DP1*DP1))</f>
        <v>114.16654501210063</v>
      </c>
    </row>
    <row r="30" spans="1:121" ht="12.75">
      <c r="A30" s="3">
        <f>D30/1.41421356</f>
        <v>113.96490707050373</v>
      </c>
      <c r="B30" s="3">
        <v>114</v>
      </c>
      <c r="C30" s="4">
        <v>27.5</v>
      </c>
      <c r="D30" s="4">
        <f>SQRT((163.5*163.5)-(C30*C30))</f>
        <v>161.17071694324625</v>
      </c>
      <c r="E30" s="4">
        <v>162</v>
      </c>
      <c r="F30" s="4">
        <f>D30*D30</f>
        <v>25976.000000000004</v>
      </c>
      <c r="G30" s="1">
        <f>D30</f>
        <v>161.17071694324625</v>
      </c>
      <c r="H30" s="1">
        <f>SQRT(25976-(G1*G1))</f>
        <v>161.16761461286197</v>
      </c>
      <c r="I30" s="1">
        <f>SQRT(25976-(H1*H1))</f>
        <v>161.1583072633862</v>
      </c>
      <c r="J30" s="1">
        <f>SQRT(25976-(I1*I1))</f>
        <v>161.1427938196431</v>
      </c>
      <c r="K30" s="1">
        <f>SQRT(25976-(J1*J1))</f>
        <v>161.12107248898263</v>
      </c>
      <c r="L30" s="1">
        <f>SQRT(25976-(K1*K1))</f>
        <v>161.09314076024467</v>
      </c>
      <c r="M30" s="1">
        <f>SQRT(25976-(L1*L1))</f>
        <v>161.05899540230592</v>
      </c>
      <c r="N30" s="1">
        <f>SQRT(25976-(M1*M1))</f>
        <v>161.01863246220915</v>
      </c>
      <c r="O30" s="1">
        <f>SQRT(25976-(N1*N1))</f>
        <v>160.9720472628711</v>
      </c>
      <c r="P30" s="1">
        <f>SQRT(25976-(O1*O1))</f>
        <v>160.9192344003662</v>
      </c>
      <c r="Q30" s="1">
        <f>SQRT(25976-(P1*P1))</f>
        <v>160.86018774078315</v>
      </c>
      <c r="R30" s="1">
        <f>SQRT(25976-(Q1*Q1))</f>
        <v>160.79490041664877</v>
      </c>
      <c r="S30" s="1">
        <f>SQRT(25976-(R1*R1))</f>
        <v>160.72336482291553</v>
      </c>
      <c r="T30" s="1">
        <f>SQRT(25976-(S1*S1))</f>
        <v>160.6455726125062</v>
      </c>
      <c r="U30" s="1">
        <f>SQRT(25976-(T1*T1))</f>
        <v>160.5615146914104</v>
      </c>
      <c r="V30" s="1">
        <f>SQRT(25976-(U1*U1))</f>
        <v>160.47118121332565</v>
      </c>
      <c r="W30" s="1">
        <f>SQRT(25976-(V1*V1))</f>
        <v>160.37456157383565</v>
      </c>
      <c r="X30" s="1">
        <f>SQRT(25976-(W1*W1))</f>
        <v>160.27164440411784</v>
      </c>
      <c r="Y30" s="1">
        <f>SQRT(25976-(X1*X1))</f>
        <v>160.1624175641714</v>
      </c>
      <c r="Z30" s="1">
        <f>SQRT(25976-(Y1*Y1))</f>
        <v>160.04686813555585</v>
      </c>
      <c r="AA30" s="1">
        <f>SQRT(25976-(Z1*Z1))</f>
        <v>159.92498241363043</v>
      </c>
      <c r="AB30" s="1">
        <f>SQRT(25976-(AA1*AA1))</f>
        <v>159.79674589928294</v>
      </c>
      <c r="AC30" s="1">
        <f>SQRT(25976-(AB1*AB1))</f>
        <v>159.66214329013624</v>
      </c>
      <c r="AD30" s="1">
        <f>SQRT(25976-(AC1*AC1))</f>
        <v>159.52115847121974</v>
      </c>
      <c r="AE30" s="1">
        <f>SQRT(25976-(AD1*AD1))</f>
        <v>159.37377450509229</v>
      </c>
      <c r="AF30" s="1">
        <f>SQRT(25976-(AE1*AE1))</f>
        <v>159.21997362140215</v>
      </c>
      <c r="AG30" s="1">
        <f>SQRT(25976-(AF1*AF1))</f>
        <v>159.05973720586866</v>
      </c>
      <c r="AH30" s="1">
        <f>SQRT(25976-(AG1*AG1))</f>
        <v>158.89304578866881</v>
      </c>
      <c r="AI30" s="1">
        <f>SQRT(25976-(AH1*AH1))</f>
        <v>158.71987903221196</v>
      </c>
      <c r="AJ30" s="1">
        <f>SQRT(25976-(AI1*AI1))</f>
        <v>158.54021571828392</v>
      </c>
      <c r="AK30" s="1">
        <f>SQRT(25976-(AJ1*AJ1))</f>
        <v>158.35403373454054</v>
      </c>
      <c r="AL30" s="1">
        <f>SQRT(25976-(AK1*AK1))</f>
        <v>158.1613100603305</v>
      </c>
      <c r="AM30" s="1">
        <f>SQRT(25976-(AL1*AL1))</f>
        <v>157.96202075182504</v>
      </c>
      <c r="AN30" s="1">
        <f>SQRT(25976-(AM1*AM1))</f>
        <v>157.75614092643113</v>
      </c>
      <c r="AO30" s="1">
        <f>SQRT(25976-(AN1*AN1))</f>
        <v>157.54364474646383</v>
      </c>
      <c r="AP30" s="1">
        <f>SQRT(25976-(AO1*AO1))</f>
        <v>157.32450540205107</v>
      </c>
      <c r="AQ30" s="1">
        <f>SQRT(25976-(AP1*AP1))</f>
        <v>157.09869509324386</v>
      </c>
      <c r="AR30" s="1">
        <f>SQRT(25976-(AQ1*AQ1))</f>
        <v>156.86618501130192</v>
      </c>
      <c r="AS30" s="1">
        <f>SQRT(25976-(AR1*AR1))</f>
        <v>156.62694531912445</v>
      </c>
      <c r="AT30" s="1">
        <f>SQRT(25976-(AS1*AS1))</f>
        <v>156.3809451307927</v>
      </c>
      <c r="AU30" s="1">
        <f>SQRT(25976-(AT1*AT1))</f>
        <v>156.12815249018993</v>
      </c>
      <c r="AV30" s="1">
        <f>SQRT(25976-(AU1*AU1))</f>
        <v>155.8685343486619</v>
      </c>
      <c r="AW30" s="1">
        <f>SQRT(25976-(AV1*AV1))</f>
        <v>155.60205654167942</v>
      </c>
      <c r="AX30" s="1">
        <f>SQRT(25976-(AW1*AW1))</f>
        <v>155.32868376446123</v>
      </c>
      <c r="AY30" s="1">
        <f>SQRT(25976-(AX1*AX1))</f>
        <v>155.04837954651444</v>
      </c>
      <c r="AZ30" s="1">
        <f>SQRT(25976-(AY1*AY1))</f>
        <v>154.7611062250461</v>
      </c>
      <c r="BA30" s="1">
        <f>SQRT(25976-(AZ1*AZ1))</f>
        <v>154.46682491719702</v>
      </c>
      <c r="BB30" s="1">
        <f>SQRT(25976-(BA1*BA1))</f>
        <v>154.1654954910469</v>
      </c>
      <c r="BC30" s="1">
        <f>SQRT(25976-(BB1*BB1))</f>
        <v>153.8570765353352</v>
      </c>
      <c r="BD30" s="1">
        <f>SQRT(25976-(BC1*BC1))</f>
        <v>153.54152532784087</v>
      </c>
      <c r="BE30" s="1">
        <f>SQRT(25976-(BD1*BD1))</f>
        <v>153.21879780235844</v>
      </c>
      <c r="BF30" s="1">
        <f>SQRT(25976-(BE1*BE1))</f>
        <v>152.88884851420656</v>
      </c>
      <c r="BG30" s="1">
        <f>SQRT(25976-(BF1*BF1))</f>
        <v>152.55163060419906</v>
      </c>
      <c r="BH30" s="1">
        <f>SQRT(25976-(BG1*BG1))</f>
        <v>152.20709576100583</v>
      </c>
      <c r="BI30" s="1">
        <f>SQRT(25976-(BH1*BH1))</f>
        <v>151.85519418182574</v>
      </c>
      <c r="BJ30" s="1">
        <f>SQRT(25976-(BI1*BI1))</f>
        <v>151.4958745312888</v>
      </c>
      <c r="BK30" s="1">
        <f>SQRT(25976-(BJ1*BJ1))</f>
        <v>151.12908389850048</v>
      </c>
      <c r="BL30" s="1">
        <f>SQRT(25976-(BK1*BK1))</f>
        <v>150.75476775213446</v>
      </c>
      <c r="BM30" s="1">
        <f>SQRT(25976-(BL1*BL1))</f>
        <v>150.37286989347513</v>
      </c>
      <c r="BN30" s="1">
        <f>SQRT(25976-(BM1*BM1))</f>
        <v>149.98333240730452</v>
      </c>
      <c r="BO30" s="1">
        <f>SQRT(25976-(BN1*BN1))</f>
        <v>149.58609561052123</v>
      </c>
      <c r="BP30" s="1">
        <f>SQRT(25976-(BO1*BO1))</f>
        <v>149.18109799837242</v>
      </c>
      <c r="BQ30" s="1">
        <f>SQRT(25976-(BP1*BP1))</f>
        <v>148.76827618817126</v>
      </c>
      <c r="BR30" s="1">
        <f>SQRT(25976-(BQ1*BQ1))</f>
        <v>148.34756486036432</v>
      </c>
      <c r="BS30" s="1">
        <f>SQRT(25976-(BR1*BR1))</f>
        <v>147.91889669680478</v>
      </c>
      <c r="BT30" s="1">
        <f>SQRT(25976-(BS1*BS1))</f>
        <v>147.4822023160761</v>
      </c>
      <c r="BU30" s="1">
        <f>SQRT(25976-(BT1*BT1))</f>
        <v>147.0374102057024</v>
      </c>
      <c r="BV30" s="1">
        <f>SQRT(25976-(BU1*BU1))</f>
        <v>146.58444665106867</v>
      </c>
      <c r="BW30" s="1">
        <f>SQRT(25976-(BV1*BV1))</f>
        <v>146.12323566086263</v>
      </c>
      <c r="BX30" s="1">
        <f>SQRT(25976-(BW1*BW1))</f>
        <v>145.653698888837</v>
      </c>
      <c r="BY30" s="1">
        <f>SQRT(25976-(BX1*BX1))</f>
        <v>145.17575555167605</v>
      </c>
      <c r="BZ30" s="1">
        <f>SQRT(25976-(BY1*BY1))</f>
        <v>144.68932234273544</v>
      </c>
      <c r="CA30" s="1">
        <f>SQRT(25976-(BZ1*BZ1))</f>
        <v>144.19431334140748</v>
      </c>
      <c r="CB30" s="1">
        <f>SQRT(25976-(CA1*CA1))</f>
        <v>143.69063991784571</v>
      </c>
      <c r="CC30" s="1">
        <f>SQRT(25976-(CB1*CB1))</f>
        <v>143.17821063276352</v>
      </c>
      <c r="CD30" s="1">
        <f>SQRT(25976-(CC1*CC1))</f>
        <v>142.65693113199933</v>
      </c>
      <c r="CE30" s="1">
        <f>SQRT(25976-(CD1*CD1))</f>
        <v>142.12670403551894</v>
      </c>
      <c r="CF30" s="1">
        <f>SQRT(25976-(CE1*CE1))</f>
        <v>141.58742882049947</v>
      </c>
      <c r="CG30" s="1">
        <f>SQRT(25976-(CF1*CF1))</f>
        <v>141.03900169811186</v>
      </c>
      <c r="CH30" s="1">
        <f>SQRT(25976-(CG1*CG1))</f>
        <v>140.4813154835902</v>
      </c>
      <c r="CI30" s="1">
        <f>SQRT(25976-(CH1*CH1))</f>
        <v>139.91425945914162</v>
      </c>
      <c r="CJ30" s="1">
        <f>SQRT(25976-(CI1*CI1))</f>
        <v>139.33771922921662</v>
      </c>
      <c r="CK30" s="1">
        <f>SQRT(25976-(CJ1*CJ1))</f>
        <v>138.7515765676196</v>
      </c>
      <c r="CL30" s="1">
        <f>SQRT(25976-(CK1*CK1))</f>
        <v>138.1557092558972</v>
      </c>
      <c r="CM30" s="1">
        <f>SQRT(25976-(CL1*CL1))</f>
        <v>137.5499909123952</v>
      </c>
      <c r="CN30" s="1">
        <f>SQRT(25976-(CM1*CM1))</f>
        <v>136.93429081132308</v>
      </c>
      <c r="CO30" s="1">
        <f>SQRT(25976-(CN1*CN1))</f>
        <v>136.3084736911099</v>
      </c>
      <c r="CP30" s="1">
        <f>SQRT(25976-(CO1*CO1))</f>
        <v>135.67239955127204</v>
      </c>
      <c r="CQ30" s="1">
        <f>SQRT(25976-(CP1*CP1))</f>
        <v>135.025923436946</v>
      </c>
      <c r="CR30" s="1">
        <f>SQRT(25976-(CQ1*CQ1))</f>
        <v>134.36889521016388</v>
      </c>
      <c r="CS30" s="1">
        <f>SQRT(25976-(CR1*CR1))</f>
        <v>133.70115930686615</v>
      </c>
      <c r="CT30" s="1">
        <f>SQRT(25976-(CS1*CS1))</f>
        <v>133.0225544785545</v>
      </c>
      <c r="CU30" s="1">
        <f>SQRT(25976-(CT1*CT1))</f>
        <v>132.33291351738615</v>
      </c>
      <c r="CV30" s="1">
        <f>SQRT(25976-(CU1*CU1))</f>
        <v>131.63206296339808</v>
      </c>
      <c r="CW30" s="1">
        <f>SQRT(25976-(CV1*CV1))</f>
        <v>130.91982279242512</v>
      </c>
      <c r="CX30" s="1">
        <f>SQRT(25976-(CW1*CW1))</f>
        <v>130.19600608313604</v>
      </c>
      <c r="CY30" s="1">
        <f>SQRT(25976-(CX1*CX1))</f>
        <v>129.46041866145808</v>
      </c>
      <c r="CZ30" s="1">
        <f>SQRT(25976-(CY1*CY1))</f>
        <v>128.71285872048682</v>
      </c>
      <c r="DA30" s="1">
        <f>SQRT(25976-(CZ1*CZ1))</f>
        <v>127.9531164137865</v>
      </c>
      <c r="DB30" s="1">
        <f>SQRT(25976-(DA1*DA1))</f>
        <v>127.18097341976905</v>
      </c>
      <c r="DC30" s="1">
        <f>SQRT(25976-(DB1*DB1))</f>
        <v>126.39620247459969</v>
      </c>
      <c r="DD30" s="1">
        <f>SQRT(25976-(DC1*DC1))</f>
        <v>125.5985668708047</v>
      </c>
      <c r="DE30" s="1">
        <f>SQRT(25976-(DD1*DD1))</f>
        <v>124.78781991845197</v>
      </c>
      <c r="DF30" s="1">
        <f>SQRT(25976-(DE1*DE1))</f>
        <v>123.9637043654311</v>
      </c>
      <c r="DG30" s="1">
        <f>SQRT(25976-(DF1*DF1))</f>
        <v>123.12595177297108</v>
      </c>
      <c r="DH30" s="1">
        <f>SQRT(25976-(DG1*DG1))</f>
        <v>122.27428184209467</v>
      </c>
      <c r="DI30" s="1">
        <f>SQRT(25976-(DH1*DH1))</f>
        <v>121.40840168620952</v>
      </c>
      <c r="DJ30" s="1">
        <f>SQRT(25976-(DI1*DI1))</f>
        <v>120.52800504447089</v>
      </c>
      <c r="DK30" s="1">
        <f>SQRT(25976-(DJ1*DJ1))</f>
        <v>119.63277142990545</v>
      </c>
      <c r="DL30" s="1">
        <f>SQRT(25976-(DK1*DK1))</f>
        <v>118.72236520555005</v>
      </c>
      <c r="DM30" s="1">
        <f>SQRT(25976-(DL1*DL1))</f>
        <v>117.79643458101778</v>
      </c>
      <c r="DN30" s="1">
        <f>SQRT(25976-(DM1*DM1))</f>
        <v>116.85461052093751</v>
      </c>
      <c r="DO30" s="1">
        <f>SQRT(25976-(DN1*DN1))</f>
        <v>115.89650555560335</v>
      </c>
      <c r="DP30" s="1">
        <f>SQRT(25976-(DO1*DO1))</f>
        <v>114.92171248288984</v>
      </c>
      <c r="DQ30" s="1">
        <f>SQRT(25976-(DP1*DP1))</f>
        <v>113.92980294900892</v>
      </c>
    </row>
    <row r="31" spans="1:120" ht="12.75">
      <c r="A31" s="3">
        <f>D31/1.41421356</f>
        <v>113.84199595709212</v>
      </c>
      <c r="B31" s="3">
        <v>114</v>
      </c>
      <c r="C31" s="4">
        <v>28.5</v>
      </c>
      <c r="D31" s="4">
        <f>SQRT((163.5*163.5)-(C31*C31))</f>
        <v>160.99689437998487</v>
      </c>
      <c r="E31" s="4">
        <v>162</v>
      </c>
      <c r="F31" s="4">
        <f>D31*D31</f>
        <v>25920.000000000004</v>
      </c>
      <c r="G31" s="1">
        <f>D31</f>
        <v>160.99689437998487</v>
      </c>
      <c r="H31" s="1">
        <f>SQRT(25920-(G1*G1))</f>
        <v>160.99378870006134</v>
      </c>
      <c r="I31" s="1">
        <f>SQRT(25920-(H1*H1))</f>
        <v>160.9844713008059</v>
      </c>
      <c r="J31" s="1">
        <f>SQRT(25920-(I1*I1))</f>
        <v>160.96894110355575</v>
      </c>
      <c r="K31" s="1">
        <f>SQRT(25920-(J1*J1))</f>
        <v>160.94719630984568</v>
      </c>
      <c r="L31" s="1">
        <f>SQRT(25920-(K1*K1))</f>
        <v>160.9192344003662</v>
      </c>
      <c r="M31" s="1">
        <f>SQRT(25920-(L1*L1))</f>
        <v>160.88505213350308</v>
      </c>
      <c r="N31" s="1">
        <f>SQRT(25920-(M1*M1))</f>
        <v>160.844645543456</v>
      </c>
      <c r="O31" s="1">
        <f>SQRT(25920-(N1*N1))</f>
        <v>160.79800993793424</v>
      </c>
      <c r="P31" s="1">
        <f>SQRT(25920-(O1*O1))</f>
        <v>160.74513989542575</v>
      </c>
      <c r="Q31" s="1">
        <f>SQRT(25920-(P1*P1))</f>
        <v>160.68602926203636</v>
      </c>
      <c r="R31" s="1">
        <f>SQRT(25920-(Q1*Q1))</f>
        <v>160.62067114789429</v>
      </c>
      <c r="S31" s="1">
        <f>SQRT(25920-(R1*R1))</f>
        <v>160.5490579231158</v>
      </c>
      <c r="T31" s="1">
        <f>SQRT(25920-(S1*S1))</f>
        <v>160.47118121332565</v>
      </c>
      <c r="U31" s="1">
        <f>SQRT(25920-(T1*T1))</f>
        <v>160.38703189472645</v>
      </c>
      <c r="V31" s="1">
        <f>SQRT(25920-(U1*U1))</f>
        <v>160.29660008871056</v>
      </c>
      <c r="W31" s="1">
        <f>SQRT(25920-(V1*V1))</f>
        <v>160.1998751560063</v>
      </c>
      <c r="X31" s="1">
        <f>SQRT(25920-(W1*W1))</f>
        <v>160.09684569035082</v>
      </c>
      <c r="Y31" s="1">
        <f>SQRT(25920-(X1*X1))</f>
        <v>159.9874995116806</v>
      </c>
      <c r="Z31" s="1">
        <f>SQRT(25920-(Y1*Y1))</f>
        <v>159.8718236588299</v>
      </c>
      <c r="AA31" s="1">
        <f>SQRT(25920-(Z1*Z1))</f>
        <v>159.74980438172688</v>
      </c>
      <c r="AB31" s="1">
        <f>SQRT(25920-(AA1*AA1))</f>
        <v>159.62142713307634</v>
      </c>
      <c r="AC31" s="1">
        <f>SQRT(25920-(AB1*AB1))</f>
        <v>159.48667655951704</v>
      </c>
      <c r="AD31" s="1">
        <f>SQRT(25920-(AC1*AC1))</f>
        <v>159.34553649224065</v>
      </c>
      <c r="AE31" s="1">
        <f>SQRT(25920-(AD1*AD1))</f>
        <v>159.1979899370592</v>
      </c>
      <c r="AF31" s="1">
        <f>SQRT(25920-(AE1*AE1))</f>
        <v>159.0440190639057</v>
      </c>
      <c r="AG31" s="1">
        <f>SQRT(25920-(AF1*AF1))</f>
        <v>158.8836051957533</v>
      </c>
      <c r="AH31" s="1">
        <f>SQRT(25920-(AG1*AG1))</f>
        <v>158.71672879693557</v>
      </c>
      <c r="AI31" s="1">
        <f>SQRT(25920-(AH1*AH1))</f>
        <v>158.54336946085132</v>
      </c>
      <c r="AJ31" s="1">
        <f>SQRT(25920-(AI1*AI1))</f>
        <v>158.36350589703426</v>
      </c>
      <c r="AK31" s="1">
        <f>SQRT(25920-(AJ1*AJ1))</f>
        <v>158.1771159175688</v>
      </c>
      <c r="AL31" s="1">
        <f>SQRT(25920-(AK1*AK1))</f>
        <v>157.9841764228304</v>
      </c>
      <c r="AM31" s="1">
        <f>SQRT(25920-(AL1*AL1))</f>
        <v>157.78466338652817</v>
      </c>
      <c r="AN31" s="1">
        <f>SQRT(25920-(AM1*AM1))</f>
        <v>157.57855184002676</v>
      </c>
      <c r="AO31" s="1">
        <f>SQRT(25920-(AN1*AN1))</f>
        <v>157.36581585592216</v>
      </c>
      <c r="AP31" s="1">
        <f>SQRT(25920-(AO1*AO1))</f>
        <v>157.14642853084507</v>
      </c>
      <c r="AQ31" s="1">
        <f>SQRT(25920-(AP1*AP1))</f>
        <v>156.92036196746426</v>
      </c>
      <c r="AR31" s="1">
        <f>SQRT(25920-(AQ1*AQ1))</f>
        <v>156.6875872556598</v>
      </c>
      <c r="AS31" s="1">
        <f>SQRT(25920-(AR1*AR1))</f>
        <v>156.44807445283564</v>
      </c>
      <c r="AT31" s="1">
        <f>SQRT(25920-(AS1*AS1))</f>
        <v>156.20179256333776</v>
      </c>
      <c r="AU31" s="1">
        <f>SQRT(25920-(AT1*AT1))</f>
        <v>155.9487095169434</v>
      </c>
      <c r="AV31" s="1">
        <f>SQRT(25920-(AU1*AU1))</f>
        <v>155.68879214638412</v>
      </c>
      <c r="AW31" s="1">
        <f>SQRT(25920-(AV1*AV1))</f>
        <v>155.42200616386341</v>
      </c>
      <c r="AX31" s="1">
        <f>SQRT(25920-(AW1*AW1))</f>
        <v>155.14831613652788</v>
      </c>
      <c r="AY31" s="1">
        <f>SQRT(25920-(AX1*AX1))</f>
        <v>154.86768546084753</v>
      </c>
      <c r="AZ31" s="1">
        <f>SQRT(25920-(AY1*AY1))</f>
        <v>154.58007633585902</v>
      </c>
      <c r="BA31" s="1">
        <f>SQRT(25920-(AZ1*AZ1))</f>
        <v>154.28544973522293</v>
      </c>
      <c r="BB31" s="1">
        <f>SQRT(25920-(BA1*BA1))</f>
        <v>153.98376537804236</v>
      </c>
      <c r="BC31" s="1">
        <f>SQRT(25920-(BB1*BB1))</f>
        <v>153.67498169838836</v>
      </c>
      <c r="BD31" s="1">
        <f>SQRT(25920-(BC1*BC1))</f>
        <v>153.35905581347325</v>
      </c>
      <c r="BE31" s="1">
        <f>SQRT(25920-(BD1*BD1))</f>
        <v>153.03594349041012</v>
      </c>
      <c r="BF31" s="1">
        <f>SQRT(25920-(BE1*BE1))</f>
        <v>152.70559911149297</v>
      </c>
      <c r="BG31" s="1">
        <f>SQRT(25920-(BF1*BF1))</f>
        <v>152.3679756379273</v>
      </c>
      <c r="BH31" s="1">
        <f>SQRT(25920-(BG1*BG1))</f>
        <v>152.02302457193778</v>
      </c>
      <c r="BI31" s="1">
        <f>SQRT(25920-(BH1*BH1))</f>
        <v>151.67069591717444</v>
      </c>
      <c r="BJ31" s="1">
        <f>SQRT(25920-(BI1*BI1))</f>
        <v>151.3109381373336</v>
      </c>
      <c r="BK31" s="1">
        <f>SQRT(25920-(BJ1*BJ1))</f>
        <v>150.94369811290565</v>
      </c>
      <c r="BL31" s="1">
        <f>SQRT(25920-(BK1*BK1))</f>
        <v>150.56892109595526</v>
      </c>
      <c r="BM31" s="1">
        <f>SQRT(25920-(BL1*BL1))</f>
        <v>150.18655066283398</v>
      </c>
      <c r="BN31" s="1">
        <f>SQRT(25920-(BM1*BM1))</f>
        <v>149.79652866471906</v>
      </c>
      <c r="BO31" s="1">
        <f>SQRT(25920-(BN1*BN1))</f>
        <v>149.3987951758648</v>
      </c>
      <c r="BP31" s="1">
        <f>SQRT(25920-(BO1*BO1))</f>
        <v>148.99328843944616</v>
      </c>
      <c r="BQ31" s="1">
        <f>SQRT(25920-(BP1*BP1))</f>
        <v>148.57994481086604</v>
      </c>
      <c r="BR31" s="1">
        <f>SQRT(25920-(BQ1*BQ1))</f>
        <v>148.15869869838895</v>
      </c>
      <c r="BS31" s="1">
        <f>SQRT(25920-(BR1*BR1))</f>
        <v>147.7294825009551</v>
      </c>
      <c r="BT31" s="1">
        <f>SQRT(25920-(BS1*BS1))</f>
        <v>147.2922265430189</v>
      </c>
      <c r="BU31" s="1">
        <f>SQRT(25920-(BT1*BT1))</f>
        <v>146.846859006245</v>
      </c>
      <c r="BV31" s="1">
        <f>SQRT(25920-(BU1*BU1))</f>
        <v>146.3933058578841</v>
      </c>
      <c r="BW31" s="1">
        <f>SQRT(25920-(BV1*BV1))</f>
        <v>145.9314907756376</v>
      </c>
      <c r="BX31" s="1">
        <f>SQRT(25920-(BW1*BW1))</f>
        <v>145.4613350688079</v>
      </c>
      <c r="BY31" s="1">
        <f>SQRT(25920-(BX1*BX1))</f>
        <v>144.98275759551547</v>
      </c>
      <c r="BZ31" s="1">
        <f>SQRT(25920-(BY1*BY1))</f>
        <v>144.49567467574937</v>
      </c>
      <c r="CA31" s="1">
        <f>SQRT(25920-(BZ1*BZ1))</f>
        <v>144</v>
      </c>
      <c r="CB31" s="1">
        <f>SQRT(25920-(CA1*CA1))</f>
        <v>143.49564453320525</v>
      </c>
      <c r="CC31" s="1">
        <f>SQRT(25920-(CB1*CB1))</f>
        <v>142.98251641372102</v>
      </c>
      <c r="CD31" s="1">
        <f>SQRT(25920-(CC1*CC1))</f>
        <v>142.4605208470052</v>
      </c>
      <c r="CE31" s="1">
        <f>SQRT(25920-(CD1*CD1))</f>
        <v>141.92955999368138</v>
      </c>
      <c r="CF31" s="1">
        <f>SQRT(25920-(CE1*CE1))</f>
        <v>141.38953285162236</v>
      </c>
      <c r="CG31" s="1">
        <f>SQRT(25920-(CF1*CF1))</f>
        <v>140.84033513166602</v>
      </c>
      <c r="CH31" s="1">
        <f>SQRT(25920-(CG1*CG1))</f>
        <v>140.28185912654564</v>
      </c>
      <c r="CI31" s="1">
        <f>SQRT(25920-(CH1*CH1))</f>
        <v>139.71399357258383</v>
      </c>
      <c r="CJ31" s="1">
        <f>SQRT(25920-(CI1*CI1))</f>
        <v>139.13662350366275</v>
      </c>
      <c r="CK31" s="1">
        <f>SQRT(25920-(CJ1*CJ1))</f>
        <v>138.54963009694396</v>
      </c>
      <c r="CL31" s="1">
        <f>SQRT(25920-(CK1*CK1))</f>
        <v>137.95289050976785</v>
      </c>
      <c r="CM31" s="1">
        <f>SQRT(25920-(CL1*CL1))</f>
        <v>137.34627770711518</v>
      </c>
      <c r="CN31" s="1">
        <f>SQRT(25920-(CM1*CM1))</f>
        <v>136.7296602789607</v>
      </c>
      <c r="CO31" s="1">
        <f>SQRT(25920-(CN1*CN1))</f>
        <v>136.10290224679267</v>
      </c>
      <c r="CP31" s="1">
        <f>SQRT(25920-(CO1*CO1))</f>
        <v>135.46586285850765</v>
      </c>
      <c r="CQ31" s="1">
        <f>SQRT(25920-(CP1*CP1))</f>
        <v>134.81839637082174</v>
      </c>
      <c r="CR31" s="1">
        <f>SQRT(25920-(CQ1*CQ1))</f>
        <v>134.1603518182626</v>
      </c>
      <c r="CS31" s="1">
        <f>SQRT(25920-(CR1*CR1))</f>
        <v>133.49157276772192</v>
      </c>
      <c r="CT31" s="1">
        <f>SQRT(25920-(CS1*CS1))</f>
        <v>132.8118970574549</v>
      </c>
      <c r="CU31" s="1">
        <f>SQRT(25920-(CT1*CT1))</f>
        <v>132.12115651930995</v>
      </c>
      <c r="CV31" s="1">
        <f>SQRT(25920-(CU1*CU1))</f>
        <v>131.41917668285706</v>
      </c>
      <c r="CW31" s="1">
        <f>SQRT(25920-(CV1*CV1))</f>
        <v>130.70577645995604</v>
      </c>
      <c r="CX31" s="1">
        <f>SQRT(25920-(CW1*CW1))</f>
        <v>129.98076780816461</v>
      </c>
      <c r="CY31" s="1">
        <f>SQRT(25920-(CX1*CX1))</f>
        <v>129.24395537122808</v>
      </c>
      <c r="CZ31" s="1">
        <f>SQRT(25920-(CY1*CY1))</f>
        <v>128.49513609471762</v>
      </c>
      <c r="DA31" s="1">
        <f>SQRT(25920-(CZ1*CZ1))</f>
        <v>127.73409881468612</v>
      </c>
      <c r="DB31" s="1">
        <f>SQRT(25920-(DA1*DA1))</f>
        <v>126.96062381699296</v>
      </c>
      <c r="DC31" s="1">
        <f>SQRT(25920-(DB1*DB1))</f>
        <v>126.17448236470004</v>
      </c>
      <c r="DD31" s="1">
        <f>SQRT(25920-(DC1*DC1))</f>
        <v>125.37543619066695</v>
      </c>
      <c r="DE31" s="1">
        <f>SQRT(25920-(DD1*DD1))</f>
        <v>124.56323695216017</v>
      </c>
      <c r="DF31" s="1">
        <f>SQRT(25920-(DE1*DE1))</f>
        <v>123.73762564394066</v>
      </c>
      <c r="DG31" s="1">
        <f>SQRT(25920-(DF1*DF1))</f>
        <v>122.89833196589773</v>
      </c>
      <c r="DH31" s="1">
        <f>SQRT(25920-(DG1*DG1))</f>
        <v>122.04507364084796</v>
      </c>
      <c r="DI31" s="1">
        <f>SQRT(25920-(DH1*DH1))</f>
        <v>121.17755567760888</v>
      </c>
      <c r="DJ31" s="1">
        <f>SQRT(25920-(DI1*DI1))</f>
        <v>120.2954695738788</v>
      </c>
      <c r="DK31" s="1">
        <f>SQRT(25920-(DJ1*DJ1))</f>
        <v>119.3984924527944</v>
      </c>
      <c r="DL31" s="1">
        <f>SQRT(25920-(DK1*DK1))</f>
        <v>118.48628612628552</v>
      </c>
      <c r="DM31" s="1">
        <f>SQRT(25920-(DL1*DL1))</f>
        <v>117.55849607748476</v>
      </c>
      <c r="DN31" s="1">
        <f>SQRT(25920-(DM1*DM1))</f>
        <v>116.61475035346086</v>
      </c>
      <c r="DO31" s="1">
        <f>SQRT(25920-(DN1*DN1))</f>
        <v>115.65465835840769</v>
      </c>
      <c r="DP31" s="1">
        <f>SQRT(25920-(DO1*DO1))</f>
        <v>114.6778095361086</v>
      </c>
    </row>
    <row r="32" spans="1:120" ht="12.75">
      <c r="A32" s="3">
        <f>D32/1.41421356</f>
        <v>113.71455510794232</v>
      </c>
      <c r="B32" s="3">
        <v>114</v>
      </c>
      <c r="C32" s="4">
        <v>29.5</v>
      </c>
      <c r="D32" s="4">
        <f>SQRT((163.5*163.5)-(C32*C32))</f>
        <v>160.8166658030193</v>
      </c>
      <c r="E32" s="4">
        <v>161</v>
      </c>
      <c r="F32" s="4">
        <f>D32*D32</f>
        <v>25862</v>
      </c>
      <c r="G32" s="1">
        <f>D32</f>
        <v>160.8166658030193</v>
      </c>
      <c r="H32" s="1">
        <f>SQRT(25862-(G1*G1))</f>
        <v>160.81355664246718</v>
      </c>
      <c r="I32" s="1">
        <f>SQRT(25862-(H1*H1))</f>
        <v>160.80422880011582</v>
      </c>
      <c r="J32" s="1">
        <f>SQRT(25862-(I1*I1))</f>
        <v>160.7886811936711</v>
      </c>
      <c r="K32" s="1">
        <f>SQRT(25862-(J1*J1))</f>
        <v>160.76691201861158</v>
      </c>
      <c r="L32" s="1">
        <f>SQRT(25862-(K1*K1))</f>
        <v>160.738918747141</v>
      </c>
      <c r="M32" s="1">
        <f>SQRT(25862-(L1*L1))</f>
        <v>160.70469812671936</v>
      </c>
      <c r="N32" s="1">
        <f>SQRT(25862-(M1*M1))</f>
        <v>160.6642461781712</v>
      </c>
      <c r="O32" s="1">
        <f>SQRT(25862-(N1*N1))</f>
        <v>160.61755819336813</v>
      </c>
      <c r="P32" s="1">
        <f>SQRT(25862-(O1*O1))</f>
        <v>160.56462873248267</v>
      </c>
      <c r="Q32" s="1">
        <f>SQRT(25862-(P1*P1))</f>
        <v>160.50545162080945</v>
      </c>
      <c r="R32" s="1">
        <f>SQRT(25862-(Q1*Q1))</f>
        <v>160.4400199451496</v>
      </c>
      <c r="S32" s="1">
        <f>SQRT(25862-(R1*R1))</f>
        <v>160.36832604975336</v>
      </c>
      <c r="T32" s="1">
        <f>SQRT(25862-(S1*S1))</f>
        <v>160.29036153181514</v>
      </c>
      <c r="U32" s="1">
        <f>SQRT(25862-(T1*T1))</f>
        <v>160.20611723651504</v>
      </c>
      <c r="V32" s="1">
        <f>SQRT(25862-(U1*U1))</f>
        <v>160.11558325159984</v>
      </c>
      <c r="W32" s="1">
        <f>SQRT(25862-(V1*V1))</f>
        <v>160.0187489014959</v>
      </c>
      <c r="X32" s="1">
        <f>SQRT(25862-(W1*W1))</f>
        <v>159.91560274094581</v>
      </c>
      <c r="Y32" s="1">
        <f>SQRT(25862-(X1*X1))</f>
        <v>159.80613254815975</v>
      </c>
      <c r="Z32" s="1">
        <f>SQRT(25862-(Y1*Y1))</f>
        <v>159.6903253174719</v>
      </c>
      <c r="AA32" s="1">
        <f>SQRT(25862-(Z1*Z1))</f>
        <v>159.56816725149162</v>
      </c>
      <c r="AB32" s="1">
        <f>SQRT(25862-(AA1*AA1))</f>
        <v>159.439643752738</v>
      </c>
      <c r="AC32" s="1">
        <f>SQRT(25862-(AB1*AB1))</f>
        <v>159.3047394147456</v>
      </c>
      <c r="AD32" s="1">
        <f>SQRT(25862-(AC1*AC1))</f>
        <v>159.16343801262903</v>
      </c>
      <c r="AE32" s="1">
        <f>SQRT(25862-(AD1*AD1))</f>
        <v>159.01572249309186</v>
      </c>
      <c r="AF32" s="1">
        <f>SQRT(25862-(AE1*AE1))</f>
        <v>158.86157496386593</v>
      </c>
      <c r="AG32" s="1">
        <f>SQRT(25862-(AF1*AF1))</f>
        <v>158.70097668256489</v>
      </c>
      <c r="AH32" s="1">
        <f>SQRT(25862-(AG1*AG1))</f>
        <v>158.5339080449353</v>
      </c>
      <c r="AI32" s="1">
        <f>SQRT(25862-(AH1*AH1))</f>
        <v>158.3603485724883</v>
      </c>
      <c r="AJ32" s="1">
        <f>SQRT(25862-(AI1*AI1))</f>
        <v>158.18027689949213</v>
      </c>
      <c r="AK32" s="1">
        <f>SQRT(25862-(AJ1*AJ1))</f>
        <v>157.99367075930604</v>
      </c>
      <c r="AL32" s="1">
        <f>SQRT(25862-(AK1*AK1))</f>
        <v>157.8005069700348</v>
      </c>
      <c r="AM32" s="1">
        <f>SQRT(25862-(AL1*AL1))</f>
        <v>157.60076141948045</v>
      </c>
      <c r="AN32" s="1">
        <f>SQRT(25862-(AM1*AM1))</f>
        <v>157.3944090493687</v>
      </c>
      <c r="AO32" s="1">
        <f>SQRT(25862-(AN1*AN1))</f>
        <v>157.18142383882392</v>
      </c>
      <c r="AP32" s="1">
        <f>SQRT(25862-(AO1*AO1))</f>
        <v>156.9617787870665</v>
      </c>
      <c r="AQ32" s="1">
        <f>SQRT(25862-(AP1*AP1))</f>
        <v>156.73544589530474</v>
      </c>
      <c r="AR32" s="1">
        <f>SQRT(25862-(AQ1*AQ1))</f>
        <v>156.50239614779065</v>
      </c>
      <c r="AS32" s="1">
        <f>SQRT(25862-(AR1*AR1))</f>
        <v>156.26259949200897</v>
      </c>
      <c r="AT32" s="1">
        <f>SQRT(25862-(AS1*AS1))</f>
        <v>156.01602481796542</v>
      </c>
      <c r="AU32" s="1">
        <f>SQRT(25862-(AT1*AT1))</f>
        <v>155.76263993653933</v>
      </c>
      <c r="AV32" s="1">
        <f>SQRT(25862-(AU1*AU1))</f>
        <v>155.502411556863</v>
      </c>
      <c r="AW32" s="1">
        <f>SQRT(25862-(AV1*AV1))</f>
        <v>155.23530526268823</v>
      </c>
      <c r="AX32" s="1">
        <f>SQRT(25862-(AW1*AW1))</f>
        <v>154.96128548769852</v>
      </c>
      <c r="AY32" s="1">
        <f>SQRT(25862-(AX1*AX1))</f>
        <v>154.68031548972223</v>
      </c>
      <c r="AZ32" s="1">
        <f>SQRT(25862-(AY1*AY1))</f>
        <v>154.39235732380018</v>
      </c>
      <c r="BA32" s="1">
        <f>SQRT(25862-(AZ1*AZ1))</f>
        <v>154.09737181405788</v>
      </c>
      <c r="BB32" s="1">
        <f>SQRT(25862-(BA1*BA1))</f>
        <v>153.7953185243296</v>
      </c>
      <c r="BC32" s="1">
        <f>SQRT(25862-(BB1*BB1))</f>
        <v>153.4861557274792</v>
      </c>
      <c r="BD32" s="1">
        <f>SQRT(25862-(BC1*BC1))</f>
        <v>153.16984037335808</v>
      </c>
      <c r="BE32" s="1">
        <f>SQRT(25862-(BD1*BD1))</f>
        <v>152.84632805533798</v>
      </c>
      <c r="BF32" s="1">
        <f>SQRT(25862-(BE1*BE1))</f>
        <v>152.51557297535226</v>
      </c>
      <c r="BG32" s="1">
        <f>SQRT(25862-(BF1*BF1))</f>
        <v>152.17752790737535</v>
      </c>
      <c r="BH32" s="1">
        <f>SQRT(25862-(BG1*BG1))</f>
        <v>151.83214415926557</v>
      </c>
      <c r="BI32" s="1">
        <f>SQRT(25862-(BH1*BH1))</f>
        <v>151.47937153289223</v>
      </c>
      <c r="BJ32" s="1">
        <f>SQRT(25862-(BI1*BI1))</f>
        <v>151.11915828246265</v>
      </c>
      <c r="BK32" s="1">
        <f>SQRT(25862-(BJ1*BJ1))</f>
        <v>150.75145107095983</v>
      </c>
      <c r="BL32" s="1">
        <f>SQRT(25862-(BK1*BK1))</f>
        <v>150.3761949245957</v>
      </c>
      <c r="BM32" s="1">
        <f>SQRT(25862-(BL1*BL1))</f>
        <v>149.9933331851786</v>
      </c>
      <c r="BN32" s="1">
        <f>SQRT(25862-(BM1*BM1))</f>
        <v>149.60280746028798</v>
      </c>
      <c r="BO32" s="1">
        <f>SQRT(25862-(BN1*BN1))</f>
        <v>149.20455757114124</v>
      </c>
      <c r="BP32" s="1">
        <f>SQRT(25862-(BO1*BO1))</f>
        <v>148.79852149803102</v>
      </c>
      <c r="BQ32" s="1">
        <f>SQRT(25862-(BP1*BP1))</f>
        <v>148.38463532320318</v>
      </c>
      <c r="BR32" s="1">
        <f>SQRT(25862-(BQ1*BQ1))</f>
        <v>147.96283317103658</v>
      </c>
      <c r="BS32" s="1">
        <f>SQRT(25862-(BR1*BR1))</f>
        <v>147.53304714537688</v>
      </c>
      <c r="BT32" s="1">
        <f>SQRT(25862-(BS1*BS1))</f>
        <v>147.09520726386702</v>
      </c>
      <c r="BU32" s="1">
        <f>SQRT(25862-(BT1*BT1))</f>
        <v>146.64924138910504</v>
      </c>
      <c r="BV32" s="1">
        <f>SQRT(25862-(BU1*BU1))</f>
        <v>146.19507515644978</v>
      </c>
      <c r="BW32" s="1">
        <f>SQRT(25862-(BV1*BV1))</f>
        <v>145.73263189828145</v>
      </c>
      <c r="BX32" s="1">
        <f>SQRT(25862-(BW1*BW1))</f>
        <v>145.2618325645109</v>
      </c>
      <c r="BY32" s="1">
        <f>SQRT(25862-(BX1*BX1))</f>
        <v>144.78259563911678</v>
      </c>
      <c r="BZ32" s="1">
        <f>SQRT(25862-(BY1*BY1))</f>
        <v>144.29483705247392</v>
      </c>
      <c r="CA32" s="1">
        <f>SQRT(25862-(BZ1*BZ1))</f>
        <v>143.79847008921897</v>
      </c>
      <c r="CB32" s="1">
        <f>SQRT(25862-(CA1*CA1))</f>
        <v>143.29340529138108</v>
      </c>
      <c r="CC32" s="1">
        <f>SQRT(25862-(CB1*CB1))</f>
        <v>142.77955035648486</v>
      </c>
      <c r="CD32" s="1">
        <f>SQRT(25862-(CC1*CC1))</f>
        <v>142.25681003031102</v>
      </c>
      <c r="CE32" s="1">
        <f>SQRT(25862-(CD1*CD1))</f>
        <v>141.7250859939764</v>
      </c>
      <c r="CF32" s="1">
        <f>SQRT(25862-(CE1*CE1))</f>
        <v>141.18427674496903</v>
      </c>
      <c r="CG32" s="1">
        <f>SQRT(25862-(CF1*CF1))</f>
        <v>140.63427747174583</v>
      </c>
      <c r="CH32" s="1">
        <f>SQRT(25862-(CG1*CG1))</f>
        <v>140.0749799214692</v>
      </c>
      <c r="CI32" s="1">
        <f>SQRT(25862-(CH1*CH1))</f>
        <v>139.50627226042562</v>
      </c>
      <c r="CJ32" s="1">
        <f>SQRT(25862-(CI1*CI1))</f>
        <v>138.9280389266328</v>
      </c>
      <c r="CK32" s="1">
        <f>SQRT(25862-(CJ1*CJ1))</f>
        <v>138.34016047410094</v>
      </c>
      <c r="CL32" s="1">
        <f>SQRT(25862-(CK1*CK1))</f>
        <v>137.7425134081704</v>
      </c>
      <c r="CM32" s="1">
        <f>SQRT(25862-(CL1*CL1))</f>
        <v>137.13497001129946</v>
      </c>
      <c r="CN32" s="1">
        <f>SQRT(25862-(CM1*CM1))</f>
        <v>136.517398158623</v>
      </c>
      <c r="CO32" s="1">
        <f>SQRT(25862-(CN1*CN1))</f>
        <v>135.88966112254457</v>
      </c>
      <c r="CP32" s="1">
        <f>SQRT(25862-(CO1*CO1))</f>
        <v>135.25161736556055</v>
      </c>
      <c r="CQ32" s="1">
        <f>SQRT(25862-(CP1*CP1))</f>
        <v>134.60312032044428</v>
      </c>
      <c r="CR32" s="1">
        <f>SQRT(25862-(CQ1*CQ1))</f>
        <v>133.94401815684043</v>
      </c>
      <c r="CS32" s="1">
        <f>SQRT(25862-(CR1*CR1))</f>
        <v>133.27415353323389</v>
      </c>
      <c r="CT32" s="1">
        <f>SQRT(25862-(CS1*CS1))</f>
        <v>132.59336333316233</v>
      </c>
      <c r="CU32" s="1">
        <f>SQRT(25862-(CT1*CT1))</f>
        <v>131.90147838443661</v>
      </c>
      <c r="CV32" s="1">
        <f>SQRT(25862-(CU1*CU1))</f>
        <v>131.19832316001603</v>
      </c>
      <c r="CW32" s="1">
        <f>SQRT(25862-(CV1*CV1))</f>
        <v>130.4837154590564</v>
      </c>
      <c r="CX32" s="1">
        <f>SQRT(25862-(CW1*CW1))</f>
        <v>129.75746606650424</v>
      </c>
      <c r="CY32" s="1">
        <f>SQRT(25862-(CX1*CX1))</f>
        <v>129.0193783894497</v>
      </c>
      <c r="CZ32" s="1">
        <f>SQRT(25862-(CY1*CY1))</f>
        <v>128.2692480682724</v>
      </c>
      <c r="DA32" s="1">
        <f>SQRT(25862-(CZ1*CZ1))</f>
        <v>127.5068625604128</v>
      </c>
      <c r="DB32" s="1">
        <f>SQRT(25862-(DA1*DA1))</f>
        <v>126.73200069437868</v>
      </c>
      <c r="DC32" s="1">
        <f>SQRT(25862-(DB1*DB1))</f>
        <v>125.94443219134381</v>
      </c>
      <c r="DD32" s="1">
        <f>SQRT(25862-(DC1*DC1))</f>
        <v>125.14391715141412</v>
      </c>
      <c r="DE32" s="1">
        <f>SQRT(25862-(DD1*DD1))</f>
        <v>124.33020550131815</v>
      </c>
      <c r="DF32" s="1">
        <f>SQRT(25862-(DE1*DE1))</f>
        <v>123.50303639992015</v>
      </c>
      <c r="DG32" s="1">
        <f>SQRT(25862-(DF1*DF1))</f>
        <v>122.66213759754882</v>
      </c>
      <c r="DH32" s="1">
        <f>SQRT(25862-(DG1*DG1))</f>
        <v>121.80722474467596</v>
      </c>
      <c r="DI32" s="1">
        <f>SQRT(25862-(DH1*DH1))</f>
        <v>120.93800064495858</v>
      </c>
      <c r="DJ32" s="1">
        <f>SQRT(25862-(DI1*DI1))</f>
        <v>120.0541544470661</v>
      </c>
      <c r="DK32" s="1">
        <f>SQRT(25862-(DJ1*DJ1))</f>
        <v>119.15536076903967</v>
      </c>
      <c r="DL32" s="1">
        <f>SQRT(25862-(DK1*DK1))</f>
        <v>118.24127874815969</v>
      </c>
      <c r="DM32" s="1">
        <f>SQRT(25862-(DL1*DL1))</f>
        <v>117.3115510084152</v>
      </c>
      <c r="DN32" s="1">
        <f>SQRT(25862-(DM1*DM1))</f>
        <v>116.36580253665593</v>
      </c>
      <c r="DO32" s="1">
        <f>SQRT(25862-(DN1*DN1))</f>
        <v>115.4036394573412</v>
      </c>
      <c r="DP32" s="1">
        <f>SQRT(25862-(DO1*DO1))</f>
        <v>114.42464769445436</v>
      </c>
    </row>
    <row r="33" spans="1:120" ht="12.75">
      <c r="A33" s="3">
        <f>D33/1.41421356</f>
        <v>113.58256927582053</v>
      </c>
      <c r="B33" s="3">
        <v>114</v>
      </c>
      <c r="C33" s="4">
        <v>30.5</v>
      </c>
      <c r="D33" s="4">
        <f>SQRT((163.5*163.5)-(C33*C33))</f>
        <v>160.63000964950479</v>
      </c>
      <c r="E33" s="4">
        <v>161</v>
      </c>
      <c r="F33" s="4">
        <f>D33*D33</f>
        <v>25802</v>
      </c>
      <c r="G33" s="1">
        <f>D33</f>
        <v>160.63000964950479</v>
      </c>
      <c r="H33" s="1">
        <f>SQRT(25802-(G1*G1))</f>
        <v>160.6268968759591</v>
      </c>
      <c r="I33" s="1">
        <f>SQRT(25802-(H1*H1))</f>
        <v>160.61755819336813</v>
      </c>
      <c r="J33" s="1">
        <f>SQRT(25802-(I1*I1))</f>
        <v>160.60199251565965</v>
      </c>
      <c r="K33" s="1">
        <f>SQRT(25802-(J1*J1))</f>
        <v>160.5801980320114</v>
      </c>
      <c r="L33" s="1">
        <f>SQRT(25802-(K1*K1))</f>
        <v>160.55217220579732</v>
      </c>
      <c r="M33" s="1">
        <f>SQRT(25802-(L1*L1))</f>
        <v>160.51791177311023</v>
      </c>
      <c r="N33" s="1">
        <f>SQRT(25802-(M1*M1))</f>
        <v>160.47741274085897</v>
      </c>
      <c r="O33" s="1">
        <f>SQRT(25802-(N1*N1))</f>
        <v>160.4306703844374</v>
      </c>
      <c r="P33" s="1">
        <f>SQRT(25802-(O1*O1))</f>
        <v>160.37767924496225</v>
      </c>
      <c r="Q33" s="1">
        <f>SQRT(25802-(P1*P1))</f>
        <v>160.3184331260757</v>
      </c>
      <c r="R33" s="1">
        <f>SQRT(25802-(Q1*Q1))</f>
        <v>160.25292509030842</v>
      </c>
      <c r="S33" s="1">
        <f>SQRT(25802-(R1*R1))</f>
        <v>160.18114745499858</v>
      </c>
      <c r="T33" s="1">
        <f>SQRT(25802-(S1*S1))</f>
        <v>160.1030917877603</v>
      </c>
      <c r="U33" s="1">
        <f>SQRT(25802-(T1*T1))</f>
        <v>160.0187489014959</v>
      </c>
      <c r="V33" s="1">
        <f>SQRT(25802-(U1*U1))</f>
        <v>159.928108848945</v>
      </c>
      <c r="W33" s="1">
        <f>SQRT(25802-(V1*V1))</f>
        <v>159.8311609167624</v>
      </c>
      <c r="X33" s="1">
        <f>SQRT(25802-(W1*W1))</f>
        <v>159.72789361911714</v>
      </c>
      <c r="Y33" s="1">
        <f>SQRT(25802-(X1*X1))</f>
        <v>159.6182946908029</v>
      </c>
      <c r="Z33" s="1">
        <f>SQRT(25802-(Y1*Y1))</f>
        <v>159.50235107985085</v>
      </c>
      <c r="AA33" s="1">
        <f>SQRT(25802-(Z1*Z1))</f>
        <v>159.38004893963358</v>
      </c>
      <c r="AB33" s="1">
        <f>SQRT(25802-(AA1*AA1))</f>
        <v>159.2513736204495</v>
      </c>
      <c r="AC33" s="1">
        <f>SQRT(25802-(AB1*AB1))</f>
        <v>159.116309660575</v>
      </c>
      <c r="AD33" s="1">
        <f>SQRT(25802-(AC1*AC1))</f>
        <v>158.97484077677197</v>
      </c>
      <c r="AE33" s="1">
        <f>SQRT(25802-(AD1*AD1))</f>
        <v>158.826949854236</v>
      </c>
      <c r="AF33" s="1">
        <f>SQRT(25802-(AE1*AE1))</f>
        <v>158.67261893597143</v>
      </c>
      <c r="AG33" s="1">
        <f>SQRT(25802-(AF1*AF1))</f>
        <v>158.5118292115765</v>
      </c>
      <c r="AH33" s="1">
        <f>SQRT(25802-(AG1*AG1))</f>
        <v>158.3445610054226</v>
      </c>
      <c r="AI33" s="1">
        <f>SQRT(25802-(AH1*AH1))</f>
        <v>158.1707937642092</v>
      </c>
      <c r="AJ33" s="1">
        <f>SQRT(25802-(AI1*AI1))</f>
        <v>157.99050604387594</v>
      </c>
      <c r="AK33" s="1">
        <f>SQRT(25802-(AJ1*AJ1))</f>
        <v>157.80367549585148</v>
      </c>
      <c r="AL33" s="1">
        <f>SQRT(25802-(AK1*AK1))</f>
        <v>157.610278852618</v>
      </c>
      <c r="AM33" s="1">
        <f>SQRT(25802-(AL1*AL1))</f>
        <v>157.4102919125684</v>
      </c>
      <c r="AN33" s="1">
        <f>SQRT(25802-(AM1*AM1))</f>
        <v>157.20368952413298</v>
      </c>
      <c r="AO33" s="1">
        <f>SQRT(25802-(AN1*AN1))</f>
        <v>156.99044556914922</v>
      </c>
      <c r="AP33" s="1">
        <f>SQRT(25802-(AO1*AO1))</f>
        <v>156.77053294544865</v>
      </c>
      <c r="AQ33" s="1">
        <f>SQRT(25802-(AP1*AP1))</f>
        <v>156.5439235486322</v>
      </c>
      <c r="AR33" s="1">
        <f>SQRT(25802-(AQ1*AQ1))</f>
        <v>156.31058825300352</v>
      </c>
      <c r="AS33" s="1">
        <f>SQRT(25802-(AR1*AR1))</f>
        <v>156.07049689162906</v>
      </c>
      <c r="AT33" s="1">
        <f>SQRT(25802-(AS1*AS1))</f>
        <v>155.82361823549087</v>
      </c>
      <c r="AU33" s="1">
        <f>SQRT(25802-(AT1*AT1))</f>
        <v>155.56991997169632</v>
      </c>
      <c r="AV33" s="1">
        <f>SQRT(25802-(AU1*AU1))</f>
        <v>155.30936868070773</v>
      </c>
      <c r="AW33" s="1">
        <f>SQRT(25802-(AV1*AV1))</f>
        <v>155.04192981255102</v>
      </c>
      <c r="AX33" s="1">
        <f>SQRT(25802-(AW1*AW1))</f>
        <v>154.76756766196203</v>
      </c>
      <c r="AY33" s="1">
        <f>SQRT(25802-(AX1*AX1))</f>
        <v>154.48624534242524</v>
      </c>
      <c r="AZ33" s="1">
        <f>SQRT(25802-(AY1*AY1))</f>
        <v>154.19792475905763</v>
      </c>
      <c r="BA33" s="1">
        <f>SQRT(25802-(AZ1*AZ1))</f>
        <v>153.90256658028807</v>
      </c>
      <c r="BB33" s="1">
        <f>SQRT(25802-(BA1*BA1))</f>
        <v>153.60013020827813</v>
      </c>
      <c r="BC33" s="1">
        <f>SQRT(25802-(BB1*BB1))</f>
        <v>153.29057374802926</v>
      </c>
      <c r="BD33" s="1">
        <f>SQRT(25802-(BC1*BC1))</f>
        <v>152.97385397511562</v>
      </c>
      <c r="BE33" s="1">
        <f>SQRT(25802-(BD1*BD1))</f>
        <v>152.64992630198026</v>
      </c>
      <c r="BF33" s="1">
        <f>SQRT(25802-(BE1*BE1))</f>
        <v>152.31874474272692</v>
      </c>
      <c r="BG33" s="1">
        <f>SQRT(25802-(BF1*BF1))</f>
        <v>151.9802618763371</v>
      </c>
      <c r="BH33" s="1">
        <f>SQRT(25802-(BG1*BG1))</f>
        <v>151.63442880823604</v>
      </c>
      <c r="BI33" s="1">
        <f>SQRT(25802-(BH1*BH1))</f>
        <v>151.28119513012845</v>
      </c>
      <c r="BJ33" s="1">
        <f>SQRT(25802-(BI1*BI1))</f>
        <v>150.9205088780183</v>
      </c>
      <c r="BK33" s="1">
        <f>SQRT(25802-(BJ1*BJ1))</f>
        <v>150.55231648832242</v>
      </c>
      <c r="BL33" s="1">
        <f>SQRT(25802-(BK1*BK1))</f>
        <v>150.17656275198203</v>
      </c>
      <c r="BM33" s="1">
        <f>SQRT(25802-(BL1*BL1))</f>
        <v>149.79319076646976</v>
      </c>
      <c r="BN33" s="1">
        <f>SQRT(25802-(BM1*BM1))</f>
        <v>149.40214188558343</v>
      </c>
      <c r="BO33" s="1">
        <f>SQRT(25802-(BN1*BN1))</f>
        <v>149.00335566691106</v>
      </c>
      <c r="BP33" s="1">
        <f>SQRT(25802-(BO1*BO1))</f>
        <v>148.5967698168436</v>
      </c>
      <c r="BQ33" s="1">
        <f>SQRT(25802-(BP1*BP1))</f>
        <v>148.1823201330037</v>
      </c>
      <c r="BR33" s="1">
        <f>SQRT(25802-(BQ1*BQ1))</f>
        <v>147.7599404439512</v>
      </c>
      <c r="BS33" s="1">
        <f>SQRT(25802-(BR1*BR1))</f>
        <v>147.3295625460145</v>
      </c>
      <c r="BT33" s="1">
        <f>SQRT(25802-(BS1*BS1))</f>
        <v>146.8911161370898</v>
      </c>
      <c r="BU33" s="1">
        <f>SQRT(25802-(BT1*BT1))</f>
        <v>146.4445287472359</v>
      </c>
      <c r="BV33" s="1">
        <f>SQRT(25802-(BU1*BU1))</f>
        <v>145.98972566588375</v>
      </c>
      <c r="BW33" s="1">
        <f>SQRT(25802-(BV1*BV1))</f>
        <v>145.52662986546483</v>
      </c>
      <c r="BX33" s="1">
        <f>SQRT(25802-(BW1*BW1))</f>
        <v>145.0551619212498</v>
      </c>
      <c r="BY33" s="1">
        <f>SQRT(25802-(BX1*BX1))</f>
        <v>144.57523992717427</v>
      </c>
      <c r="BZ33" s="1">
        <f>SQRT(25802-(BY1*BY1))</f>
        <v>144.08677940741129</v>
      </c>
      <c r="CA33" s="1">
        <f>SQRT(25802-(BZ1*BZ1))</f>
        <v>143.58969322343438</v>
      </c>
      <c r="CB33" s="1">
        <f>SQRT(25802-(CA1*CA1))</f>
        <v>143.0838914762944</v>
      </c>
      <c r="CC33" s="1">
        <f>SQRT(25802-(CB1*CB1))</f>
        <v>142.56928140381433</v>
      </c>
      <c r="CD33" s="1">
        <f>SQRT(25802-(CC1*CC1))</f>
        <v>142.04576727238302</v>
      </c>
      <c r="CE33" s="1">
        <f>SQRT(25802-(CD1*CD1))</f>
        <v>141.5132502630054</v>
      </c>
      <c r="CF33" s="1">
        <f>SQRT(25802-(CE1*CE1))</f>
        <v>140.97162835123953</v>
      </c>
      <c r="CG33" s="1">
        <f>SQRT(25802-(CF1*CF1))</f>
        <v>140.42079618062277</v>
      </c>
      <c r="CH33" s="1">
        <f>SQRT(25802-(CG1*CG1))</f>
        <v>139.86064492915796</v>
      </c>
      <c r="CI33" s="1">
        <f>SQRT(25802-(CH1*CH1))</f>
        <v>139.29106216839614</v>
      </c>
      <c r="CJ33" s="1">
        <f>SQRT(25802-(CI1*CI1))</f>
        <v>138.71193171461493</v>
      </c>
      <c r="CK33" s="1">
        <f>SQRT(25802-(CJ1*CJ1))</f>
        <v>138.1231334715514</v>
      </c>
      <c r="CL33" s="1">
        <f>SQRT(25802-(CK1*CK1))</f>
        <v>137.5245432641025</v>
      </c>
      <c r="CM33" s="1">
        <f>SQRT(25802-(CL1*CL1))</f>
        <v>136.91603266235842</v>
      </c>
      <c r="CN33" s="1">
        <f>SQRT(25802-(CM1*CM1))</f>
        <v>136.2974687952788</v>
      </c>
      <c r="CO33" s="1">
        <f>SQRT(25802-(CN1*CN1))</f>
        <v>135.6687141532638</v>
      </c>
      <c r="CP33" s="1">
        <f>SQRT(25802-(CO1*CO1))</f>
        <v>135.02962637880623</v>
      </c>
      <c r="CQ33" s="1">
        <f>SQRT(25802-(CP1*CP1))</f>
        <v>134.3800580443393</v>
      </c>
      <c r="CR33" s="1">
        <f>SQRT(25802-(CQ1*CQ1))</f>
        <v>133.71985641631537</v>
      </c>
      <c r="CS33" s="1">
        <f>SQRT(25802-(CR1*CR1))</f>
        <v>133.04886320446334</v>
      </c>
      <c r="CT33" s="1">
        <f>SQRT(25802-(CS1*CS1))</f>
        <v>132.36691429507601</v>
      </c>
      <c r="CU33" s="1">
        <f>SQRT(25802-(CT1*CT1))</f>
        <v>131.67383946707105</v>
      </c>
      <c r="CV33" s="1">
        <f>SQRT(25802-(CU1*CU1))</f>
        <v>130.96946208945045</v>
      </c>
      <c r="CW33" s="1">
        <f>SQRT(25802-(CV1*CV1))</f>
        <v>130.25359879865124</v>
      </c>
      <c r="CX33" s="1">
        <f>SQRT(25802-(CW1*CW1))</f>
        <v>129.52605915413315</v>
      </c>
      <c r="CY33" s="1">
        <f>SQRT(25802-(CX1*CX1))</f>
        <v>128.7866452703851</v>
      </c>
      <c r="CZ33" s="1">
        <f>SQRT(25802-(CY1*CY1))</f>
        <v>128.03515142334936</v>
      </c>
      <c r="DA33" s="1">
        <f>SQRT(25802-(CZ1*CZ1))</f>
        <v>127.27136362905836</v>
      </c>
      <c r="DB33" s="1">
        <f>SQRT(25802-(DA1*DA1))</f>
        <v>126.49505919204908</v>
      </c>
      <c r="DC33" s="1">
        <f>SQRT(25802-(DB1*DB1))</f>
        <v>125.70600622086441</v>
      </c>
      <c r="DD33" s="1">
        <f>SQRT(25802-(DC1*DC1))</f>
        <v>124.90396310766124</v>
      </c>
      <c r="DE33" s="1">
        <f>SQRT(25802-(DD1*DD1))</f>
        <v>124.08867796862049</v>
      </c>
      <c r="DF33" s="1">
        <f>SQRT(25802-(DE1*DE1))</f>
        <v>123.25988804148737</v>
      </c>
      <c r="DG33" s="1">
        <f>SQRT(25802-(DF1*DF1))</f>
        <v>122.41731903615599</v>
      </c>
      <c r="DH33" s="1">
        <f>SQRT(25802-(DG1*DG1))</f>
        <v>121.56068443374281</v>
      </c>
      <c r="DI33" s="1">
        <f>SQRT(25802-(DH1*DH1))</f>
        <v>120.68968472906042</v>
      </c>
      <c r="DJ33" s="1">
        <f>SQRT(25802-(DI1*DI1))</f>
        <v>119.80400661079746</v>
      </c>
      <c r="DK33" s="1">
        <f>SQRT(25802-(DJ1*DJ1))</f>
        <v>118.90332207301863</v>
      </c>
      <c r="DL33" s="1">
        <f>SQRT(25802-(DK1*DK1))</f>
        <v>117.98728745080972</v>
      </c>
      <c r="DM33" s="1">
        <f>SQRT(25802-(DL1*DL1))</f>
        <v>117.05554237198682</v>
      </c>
      <c r="DN33" s="1">
        <f>SQRT(25802-(DM1*DM1))</f>
        <v>116.1077086157504</v>
      </c>
      <c r="DO33" s="1">
        <f>SQRT(25802-(DN1*DN1))</f>
        <v>115.14338886796757</v>
      </c>
      <c r="DP33" s="1">
        <f>SQRT(25802-(DO1*DO1))</f>
        <v>114.16216536138407</v>
      </c>
    </row>
    <row r="34" spans="1:120" ht="12.75">
      <c r="A34" s="3">
        <f>D34/1.41421356</f>
        <v>113.44602259750022</v>
      </c>
      <c r="B34" s="3">
        <v>114</v>
      </c>
      <c r="C34" s="4">
        <v>31.5</v>
      </c>
      <c r="D34" s="4">
        <f>SQRT((163.5*163.5)-(C34*C34))</f>
        <v>160.43690348545124</v>
      </c>
      <c r="E34" s="4">
        <v>161</v>
      </c>
      <c r="F34" s="4">
        <f>D34*D34</f>
        <v>25739.999999999996</v>
      </c>
      <c r="G34" s="1">
        <f>D34</f>
        <v>160.43690348545124</v>
      </c>
      <c r="H34" s="1">
        <f>SQRT(25740-(G1*G1))</f>
        <v>160.43378696521503</v>
      </c>
      <c r="I34" s="1">
        <f>SQRT(25740-(H1*H1))</f>
        <v>160.4244370412438</v>
      </c>
      <c r="J34" s="1">
        <f>SQRT(25740-(I1*I1))</f>
        <v>160.4088526235382</v>
      </c>
      <c r="K34" s="1">
        <f>SQRT(25740-(J1*J1))</f>
        <v>160.38703189472645</v>
      </c>
      <c r="L34" s="1">
        <f>SQRT(25740-(K1*K1))</f>
        <v>160.3589723090043</v>
      </c>
      <c r="M34" s="1">
        <f>SQRT(25740-(L1*L1))</f>
        <v>160.32467059064865</v>
      </c>
      <c r="N34" s="1">
        <f>SQRT(25740-(M1*M1))</f>
        <v>160.28412273210344</v>
      </c>
      <c r="O34" s="1">
        <f>SQRT(25740-(N1*N1))</f>
        <v>160.23732399163436</v>
      </c>
      <c r="P34" s="1">
        <f>SQRT(25740-(O1*O1))</f>
        <v>160.18426889054993</v>
      </c>
      <c r="Q34" s="1">
        <f>SQRT(25740-(P1*P1))</f>
        <v>160.12495120998477</v>
      </c>
      <c r="R34" s="1">
        <f>SQRT(25740-(Q1*Q1))</f>
        <v>160.0593639872407</v>
      </c>
      <c r="S34" s="1">
        <f>SQRT(25740-(R1*R1))</f>
        <v>159.9874995116806</v>
      </c>
      <c r="T34" s="1">
        <f>SQRT(25740-(S1*S1))</f>
        <v>159.90934932016953</v>
      </c>
      <c r="U34" s="1">
        <f>SQRT(25740-(T1*T1))</f>
        <v>159.82490419205638</v>
      </c>
      <c r="V34" s="1">
        <f>SQRT(25740-(U1*U1))</f>
        <v>159.73415414368964</v>
      </c>
      <c r="W34" s="1">
        <f>SQRT(25740-(V1*V1))</f>
        <v>159.63708842245902</v>
      </c>
      <c r="X34" s="1">
        <f>SQRT(25740-(W1*W1))</f>
        <v>159.53369550035504</v>
      </c>
      <c r="Y34" s="1">
        <f>SQRT(25740-(X1*X1))</f>
        <v>159.42396306703708</v>
      </c>
      <c r="Z34" s="1">
        <f>SQRT(25740-(Y1*Y1))</f>
        <v>159.3078780224004</v>
      </c>
      <c r="AA34" s="1">
        <f>SQRT(25740-(Z1*Z1))</f>
        <v>159.18542646863122</v>
      </c>
      <c r="AB34" s="1">
        <f>SQRT(25740-(AA1*AA1))</f>
        <v>159.05659370173876</v>
      </c>
      <c r="AC34" s="1">
        <f>SQRT(25740-(AB1*AB1))</f>
        <v>158.92136420255144</v>
      </c>
      <c r="AD34" s="1">
        <f>SQRT(25740-(AC1*AC1))</f>
        <v>158.77972162716497</v>
      </c>
      <c r="AE34" s="1">
        <f>SQRT(25740-(AD1*AD1))</f>
        <v>158.63164879682742</v>
      </c>
      <c r="AF34" s="1">
        <f>SQRT(25740-(AE1*AE1))</f>
        <v>158.47712768724702</v>
      </c>
      <c r="AG34" s="1">
        <f>SQRT(25740-(AF1*AF1))</f>
        <v>158.3161394173064</v>
      </c>
      <c r="AH34" s="1">
        <f>SQRT(25740-(AG1*AG1))</f>
        <v>158.14866423716643</v>
      </c>
      <c r="AI34" s="1">
        <f>SQRT(25740-(AH1*AH1))</f>
        <v>157.97468151574162</v>
      </c>
      <c r="AJ34" s="1">
        <f>SQRT(25740-(AI1*AI1))</f>
        <v>157.79416972752827</v>
      </c>
      <c r="AK34" s="1">
        <f>SQRT(25740-(AJ1*AJ1))</f>
        <v>157.60710643876436</v>
      </c>
      <c r="AL34" s="1">
        <f>SQRT(25740-(AK1*AK1))</f>
        <v>157.41346829290052</v>
      </c>
      <c r="AM34" s="1">
        <f>SQRT(25740-(AL1*AL1))</f>
        <v>157.21323099535866</v>
      </c>
      <c r="AN34" s="1">
        <f>SQRT(25740-(AM1*AM1))</f>
        <v>157.0063692975543</v>
      </c>
      <c r="AO34" s="1">
        <f>SQRT(25740-(AN1*AN1))</f>
        <v>156.7928569801571</v>
      </c>
      <c r="AP34" s="1">
        <f>SQRT(25740-(AO1*AO1))</f>
        <v>156.57266683556233</v>
      </c>
      <c r="AQ34" s="1">
        <f>SQRT(25740-(AP1*AP1))</f>
        <v>156.3457706495446</v>
      </c>
      <c r="AR34" s="1">
        <f>SQRT(25740-(AQ1*AQ1))</f>
        <v>156.1121391820636</v>
      </c>
      <c r="AS34" s="1">
        <f>SQRT(25740-(AR1*AR1))</f>
        <v>155.8717421471897</v>
      </c>
      <c r="AT34" s="1">
        <f>SQRT(25740-(AS1*AS1))</f>
        <v>155.62454819211524</v>
      </c>
      <c r="AU34" s="1">
        <f>SQRT(25740-(AT1*AT1))</f>
        <v>155.37052487521564</v>
      </c>
      <c r="AV34" s="1">
        <f>SQRT(25740-(AU1*AU1))</f>
        <v>155.10963864312237</v>
      </c>
      <c r="AW34" s="1">
        <f>SQRT(25740-(AV1*AV1))</f>
        <v>154.8418548067673</v>
      </c>
      <c r="AX34" s="1">
        <f>SQRT(25740-(AW1*AW1))</f>
        <v>154.56713751635564</v>
      </c>
      <c r="AY34" s="1">
        <f>SQRT(25740-(AX1*AX1))</f>
        <v>154.28544973522293</v>
      </c>
      <c r="AZ34" s="1">
        <f>SQRT(25740-(AY1*AY1))</f>
        <v>153.99675321252718</v>
      </c>
      <c r="BA34" s="1">
        <f>SQRT(25740-(AZ1*AZ1))</f>
        <v>153.7010084547268</v>
      </c>
      <c r="BB34" s="1">
        <f>SQRT(25740-(BA1*BA1))</f>
        <v>153.39817469578966</v>
      </c>
      <c r="BC34" s="1">
        <f>SQRT(25740-(BB1*BB1))</f>
        <v>153.08820986607688</v>
      </c>
      <c r="BD34" s="1">
        <f>SQRT(25740-(BC1*BC1))</f>
        <v>152.77107055984126</v>
      </c>
      <c r="BE34" s="1">
        <f>SQRT(25740-(BD1*BD1))</f>
        <v>152.44671200127604</v>
      </c>
      <c r="BF34" s="1">
        <f>SQRT(25740-(BE1*BE1))</f>
        <v>152.11508800904662</v>
      </c>
      <c r="BG34" s="1">
        <f>SQRT(25740-(BF1*BF1))</f>
        <v>151.77615095923338</v>
      </c>
      <c r="BH34" s="1">
        <f>SQRT(25740-(BG1*BG1))</f>
        <v>151.42985174660907</v>
      </c>
      <c r="BI34" s="1">
        <f>SQRT(25740-(BH1*BH1))</f>
        <v>151.07613974417006</v>
      </c>
      <c r="BJ34" s="1">
        <f>SQRT(25740-(BI1*BI1))</f>
        <v>150.7149627608354</v>
      </c>
      <c r="BK34" s="1">
        <f>SQRT(25740-(BJ1*BJ1))</f>
        <v>150.3462669972221</v>
      </c>
      <c r="BL34" s="1">
        <f>SQRT(25740-(BK1*BK1))</f>
        <v>149.96999699939985</v>
      </c>
      <c r="BM34" s="1">
        <f>SQRT(25740-(BL1*BL1))</f>
        <v>149.58609561052123</v>
      </c>
      <c r="BN34" s="1">
        <f>SQRT(25740-(BM1*BM1))</f>
        <v>149.19450392021818</v>
      </c>
      <c r="BO34" s="1">
        <f>SQRT(25740-(BN1*BN1))</f>
        <v>148.79516121164693</v>
      </c>
      <c r="BP34" s="1">
        <f>SQRT(25740-(BO1*BO1))</f>
        <v>148.388004906057</v>
      </c>
      <c r="BQ34" s="1">
        <f>SQRT(25740-(BP1*BP1))</f>
        <v>147.97297050475132</v>
      </c>
      <c r="BR34" s="1">
        <f>SQRT(25740-(BQ1*BQ1))</f>
        <v>147.54999152829524</v>
      </c>
      <c r="BS34" s="1">
        <f>SQRT(25740-(BR1*BR1))</f>
        <v>147.1189994528239</v>
      </c>
      <c r="BT34" s="1">
        <f>SQRT(25740-(BS1*BS1))</f>
        <v>146.6799236432853</v>
      </c>
      <c r="BU34" s="1">
        <f>SQRT(25740-(BT1*BT1))</f>
        <v>146.23269128344728</v>
      </c>
      <c r="BV34" s="1">
        <f>SQRT(25740-(BU1*BU1))</f>
        <v>145.7772273024837</v>
      </c>
      <c r="BW34" s="1">
        <f>SQRT(25740-(BV1*BV1))</f>
        <v>145.31345429794172</v>
      </c>
      <c r="BX34" s="1">
        <f>SQRT(25740-(BW1*BW1))</f>
        <v>144.84129245487972</v>
      </c>
      <c r="BY34" s="1">
        <f>SQRT(25740-(BX1*BX1))</f>
        <v>144.3606594609487</v>
      </c>
      <c r="BZ34" s="1">
        <f>SQRT(25740-(BY1*BY1))</f>
        <v>143.87147041717478</v>
      </c>
      <c r="CA34" s="1">
        <f>SQRT(25740-(BZ1*BZ1))</f>
        <v>143.37363774418225</v>
      </c>
      <c r="CB34" s="1">
        <f>SQRT(25740-(CA1*CA1))</f>
        <v>142.86707108357754</v>
      </c>
      <c r="CC34" s="1">
        <f>SQRT(25740-(CB1*CB1))</f>
        <v>142.35167719419397</v>
      </c>
      <c r="CD34" s="1">
        <f>SQRT(25740-(CC1*CC1))</f>
        <v>141.82735984287376</v>
      </c>
      <c r="CE34" s="1">
        <f>SQRT(25740-(CD1*CD1))</f>
        <v>141.2940196894405</v>
      </c>
      <c r="CF34" s="1">
        <f>SQRT(25740-(CE1*CE1))</f>
        <v>140.75155416548694</v>
      </c>
      <c r="CG34" s="1">
        <f>SQRT(25740-(CF1*CF1))</f>
        <v>140.19985734657507</v>
      </c>
      <c r="CH34" s="1">
        <f>SQRT(25740-(CG1*CG1))</f>
        <v>139.63881981741324</v>
      </c>
      <c r="CI34" s="1">
        <f>SQRT(25740-(CH1*CH1))</f>
        <v>139.06832852953974</v>
      </c>
      <c r="CJ34" s="1">
        <f>SQRT(25740-(CI1*CI1))</f>
        <v>138.4882666510055</v>
      </c>
      <c r="CK34" s="1">
        <f>SQRT(25740-(CJ1*CJ1))</f>
        <v>137.8985134075056</v>
      </c>
      <c r="CL34" s="1">
        <f>SQRT(25740-(CK1*CK1))</f>
        <v>137.2989439143652</v>
      </c>
      <c r="CM34" s="1">
        <f>SQRT(25740-(CL1*CL1))</f>
        <v>136.6894289987342</v>
      </c>
      <c r="CN34" s="1">
        <f>SQRT(25740-(CM1*CM1))</f>
        <v>136.06983501129116</v>
      </c>
      <c r="CO34" s="1">
        <f>SQRT(25740-(CN1*CN1))</f>
        <v>135.4400236266961</v>
      </c>
      <c r="CP34" s="1">
        <f>SQRT(25740-(CO1*CO1))</f>
        <v>134.79985163196582</v>
      </c>
      <c r="CQ34" s="1">
        <f>SQRT(25740-(CP1*CP1))</f>
        <v>134.14917070187204</v>
      </c>
      <c r="CR34" s="1">
        <f>SQRT(25740-(CQ1*CQ1))</f>
        <v>133.48782716038193</v>
      </c>
      <c r="CS34" s="1">
        <f>SQRT(25740-(CR1*CR1))</f>
        <v>132.81566172707193</v>
      </c>
      <c r="CT34" s="1">
        <f>SQRT(25740-(CS1*CS1))</f>
        <v>132.1325092473461</v>
      </c>
      <c r="CU34" s="1">
        <f>SQRT(25740-(CT1*CT1))</f>
        <v>131.43819840518205</v>
      </c>
      <c r="CV34" s="1">
        <f>SQRT(25740-(CU1*CU1))</f>
        <v>130.73255141700554</v>
      </c>
      <c r="CW34" s="1">
        <f>SQRT(25740-(CV1*CV1))</f>
        <v>130.01538370516005</v>
      </c>
      <c r="CX34" s="1">
        <f>SQRT(25740-(CW1*CW1))</f>
        <v>129.28650354928777</v>
      </c>
      <c r="CY34" s="1">
        <f>SQRT(25740-(CX1*CX1))</f>
        <v>128.5457117137713</v>
      </c>
      <c r="CZ34" s="1">
        <f>SQRT(25740-(CY1*CY1))</f>
        <v>127.79280104919839</v>
      </c>
      <c r="DA34" s="1">
        <f>SQRT(25740-(CZ1*CZ1))</f>
        <v>127.02755606560333</v>
      </c>
      <c r="DB34" s="1">
        <f>SQRT(25740-(DA1*DA1))</f>
        <v>126.24975247500488</v>
      </c>
      <c r="DC34" s="1">
        <f>SQRT(25740-(DB1*DB1))</f>
        <v>125.45915670049756</v>
      </c>
      <c r="DD34" s="1">
        <f>SQRT(25740-(DC1*DC1))</f>
        <v>124.65552534885889</v>
      </c>
      <c r="DE34" s="1">
        <f>SQRT(25740-(DD1*DD1))</f>
        <v>123.83860464330176</v>
      </c>
      <c r="DF34" s="1">
        <f>SQRT(25740-(DE1*DE1))</f>
        <v>123.0081298126266</v>
      </c>
      <c r="DG34" s="1">
        <f>SQRT(25740-(DF1*DF1))</f>
        <v>122.16382443260362</v>
      </c>
      <c r="DH34" s="1">
        <f>SQRT(25740-(DG1*DG1))</f>
        <v>121.30539971493437</v>
      </c>
      <c r="DI34" s="1">
        <f>SQRT(25740-(DH1*DH1))</f>
        <v>120.43255373859678</v>
      </c>
      <c r="DJ34" s="1">
        <f>SQRT(25740-(DI1*DI1))</f>
        <v>119.5449706177554</v>
      </c>
      <c r="DK34" s="1">
        <f>SQRT(25740-(DJ1*DJ1))</f>
        <v>118.64231959971113</v>
      </c>
      <c r="DL34" s="1">
        <f>SQRT(25740-(DK1*DK1))</f>
        <v>117.72425408555367</v>
      </c>
      <c r="DM34" s="1">
        <f>SQRT(25740-(DL1*DL1))</f>
        <v>116.79041056525146</v>
      </c>
      <c r="DN34" s="1">
        <f>SQRT(25740-(DM1*DM1))</f>
        <v>115.84040745784694</v>
      </c>
      <c r="DO34" s="1">
        <f>SQRT(25740-(DN1*DN1))</f>
        <v>114.87384384619503</v>
      </c>
      <c r="DP34" s="5">
        <f>SQRT(25740-(DO1*DO1))</f>
        <v>113.89029809426262</v>
      </c>
    </row>
    <row r="35" spans="1:120" ht="12.75">
      <c r="A35" s="3">
        <f>D35/1.41421356</f>
        <v>113.30489858379971</v>
      </c>
      <c r="B35" s="3">
        <v>114</v>
      </c>
      <c r="C35" s="4">
        <v>32.5</v>
      </c>
      <c r="D35" s="4">
        <f>SQRT((163.5*163.5)-(C35*C35))</f>
        <v>160.23732399163436</v>
      </c>
      <c r="E35" s="4">
        <v>161</v>
      </c>
      <c r="F35" s="4">
        <f>D35*D35</f>
        <v>25676</v>
      </c>
      <c r="G35" s="1">
        <f>D35</f>
        <v>160.23732399163436</v>
      </c>
      <c r="H35" s="1">
        <f>SQRT(25676-(G1*G1))</f>
        <v>160.23420358962065</v>
      </c>
      <c r="I35" s="1">
        <f>SQRT(25676-(H1*H1))</f>
        <v>160.22484201895784</v>
      </c>
      <c r="J35" s="1">
        <f>SQRT(25676-(I1*I1))</f>
        <v>160.2092381855678</v>
      </c>
      <c r="K35" s="1">
        <f>SQRT(25676-(J1*J1))</f>
        <v>160.1873902652765</v>
      </c>
      <c r="L35" s="1">
        <f>SQRT(25676-(K1*K1))</f>
        <v>160.15929570274716</v>
      </c>
      <c r="M35" s="1">
        <f>SQRT(25676-(L1*L1))</f>
        <v>160.12495120998477</v>
      </c>
      <c r="N35" s="1">
        <f>SQRT(25676-(M1*M1))</f>
        <v>160.0843527644098</v>
      </c>
      <c r="O35" s="1">
        <f>SQRT(25676-(N1*N1))</f>
        <v>160.03749560649842</v>
      </c>
      <c r="P35" s="1">
        <f>SQRT(25676-(O1*O1))</f>
        <v>159.98437423698604</v>
      </c>
      <c r="Q35" s="1">
        <f>SQRT(25676-(P1*P1))</f>
        <v>159.92498241363043</v>
      </c>
      <c r="R35" s="1">
        <f>SQRT(25676-(Q1*Q1))</f>
        <v>159.85931314752983</v>
      </c>
      <c r="S35" s="1">
        <f>SQRT(25676-(R1*R1))</f>
        <v>159.78735869899094</v>
      </c>
      <c r="T35" s="1">
        <f>SQRT(25676-(S1*S1))</f>
        <v>159.70911057294134</v>
      </c>
      <c r="U35" s="1">
        <f>SQRT(25676-(T1*T1))</f>
        <v>159.62455951387932</v>
      </c>
      <c r="V35" s="1">
        <f>SQRT(25676-(U1*U1))</f>
        <v>159.53369550035504</v>
      </c>
      <c r="W35" s="1">
        <f>SQRT(25676-(V1*V1))</f>
        <v>159.43650773897426</v>
      </c>
      <c r="X35" s="1">
        <f>SQRT(25676-(W1*W1))</f>
        <v>159.33298465791697</v>
      </c>
      <c r="Y35" s="1">
        <f>SQRT(25676-(X1*X1))</f>
        <v>159.22311389996113</v>
      </c>
      <c r="Z35" s="1">
        <f>SQRT(25676-(Y1*Y1))</f>
        <v>159.10688231500234</v>
      </c>
      <c r="AA35" s="1">
        <f>SQRT(25676-(Z1*Z1))</f>
        <v>158.9842759520576</v>
      </c>
      <c r="AB35" s="1">
        <f>SQRT(25676-(AA1*AA1))</f>
        <v>158.85528005074303</v>
      </c>
      <c r="AC35" s="1">
        <f>SQRT(25676-(AB1*AB1))</f>
        <v>158.71987903221196</v>
      </c>
      <c r="AD35" s="1">
        <f>SQRT(25676-(AC1*AC1))</f>
        <v>158.5780564895408</v>
      </c>
      <c r="AE35" s="1">
        <f>SQRT(25676-(AD1*AD1))</f>
        <v>158.42979517754858</v>
      </c>
      <c r="AF35" s="1">
        <f>SQRT(25676-(AE1*AE1))</f>
        <v>158.27507700203466</v>
      </c>
      <c r="AG35" s="1">
        <f>SQRT(25676-(AF1*AF1))</f>
        <v>158.11388300841898</v>
      </c>
      <c r="AH35" s="1">
        <f>SQRT(25676-(AG1*AG1))</f>
        <v>157.94619336976754</v>
      </c>
      <c r="AI35" s="1">
        <f>SQRT(25676-(AH1*AH1))</f>
        <v>157.77198737418502</v>
      </c>
      <c r="AJ35" s="1">
        <f>SQRT(25676-(AI1*AI1))</f>
        <v>157.59124341155507</v>
      </c>
      <c r="AK35" s="1">
        <f>SQRT(25676-(AJ1*AJ1))</f>
        <v>157.40393895960798</v>
      </c>
      <c r="AL35" s="1">
        <f>SQRT(25676-(AK1*AK1))</f>
        <v>157.21005056929408</v>
      </c>
      <c r="AM35" s="1">
        <f>SQRT(25676-(AL1*AL1))</f>
        <v>157.00955384943936</v>
      </c>
      <c r="AN35" s="1">
        <f>SQRT(25676-(AM1*AM1))</f>
        <v>156.80242345065972</v>
      </c>
      <c r="AO35" s="1">
        <f>SQRT(25676-(AN1*AN1))</f>
        <v>156.58863304850706</v>
      </c>
      <c r="AP35" s="1">
        <f>SQRT(25676-(AO1*AO1))</f>
        <v>156.36815532582074</v>
      </c>
      <c r="AQ35" s="1">
        <f>SQRT(25676-(AP1*AP1))</f>
        <v>156.14096195425466</v>
      </c>
      <c r="AR35" s="1">
        <f>SQRT(25676-(AQ1*AQ1))</f>
        <v>155.90702357494996</v>
      </c>
      <c r="AS35" s="1">
        <f>SQRT(25676-(AR1*AR1))</f>
        <v>155.66630977832037</v>
      </c>
      <c r="AT35" s="1">
        <f>SQRT(25676-(AS1*AS1))</f>
        <v>155.41878908291622</v>
      </c>
      <c r="AU35" s="1">
        <f>SQRT(25676-(AT1*AT1))</f>
        <v>155.1644289133305</v>
      </c>
      <c r="AV35" s="1">
        <f>SQRT(25676-(AU1*AU1))</f>
        <v>154.90319557710873</v>
      </c>
      <c r="AW35" s="1">
        <f>SQRT(25676-(AV1*AV1))</f>
        <v>154.63505424062166</v>
      </c>
      <c r="AX35" s="1">
        <f>SQRT(25676-(AW1*AW1))</f>
        <v>154.35996890385798</v>
      </c>
      <c r="AY35" s="1">
        <f>SQRT(25676-(AX1*AX1))</f>
        <v>154.07790237409128</v>
      </c>
      <c r="AZ35" s="1">
        <f>SQRT(25676-(AY1*AY1))</f>
        <v>153.78881623837282</v>
      </c>
      <c r="BA35" s="1">
        <f>SQRT(25676-(AZ1*AZ1))</f>
        <v>153.49267083479916</v>
      </c>
      <c r="BB35" s="1">
        <f>SQRT(25676-(BA1*BA1))</f>
        <v>153.18942522250026</v>
      </c>
      <c r="BC35" s="1">
        <f>SQRT(25676-(BB1*BB1))</f>
        <v>152.87903715029083</v>
      </c>
      <c r="BD35" s="1">
        <f>SQRT(25676-(BC1*BC1))</f>
        <v>152.56146302392358</v>
      </c>
      <c r="BE35" s="1">
        <f>SQRT(25676-(BD1*BD1))</f>
        <v>152.2366578718805</v>
      </c>
      <c r="BF35" s="1">
        <f>SQRT(25676-(BE1*BE1))</f>
        <v>151.90457530963312</v>
      </c>
      <c r="BG35" s="1">
        <f>SQRT(25676-(BF1*BF1))</f>
        <v>151.56516750229915</v>
      </c>
      <c r="BH35" s="1">
        <f>SQRT(25676-(BG1*BG1))</f>
        <v>151.2183851256189</v>
      </c>
      <c r="BI35" s="1">
        <f>SQRT(25676-(BH1*BH1))</f>
        <v>150.86417732516887</v>
      </c>
      <c r="BJ35" s="1">
        <f>SQRT(25676-(BI1*BI1))</f>
        <v>150.50249167372613</v>
      </c>
      <c r="BK35" s="1">
        <f>SQRT(25676-(BJ1*BJ1))</f>
        <v>150.1332741266905</v>
      </c>
      <c r="BL35" s="1">
        <f>SQRT(25676-(BK1*BK1))</f>
        <v>149.75646897546696</v>
      </c>
      <c r="BM35" s="1">
        <f>SQRT(25676-(BL1*BL1))</f>
        <v>149.37201879870273</v>
      </c>
      <c r="BN35" s="1">
        <f>SQRT(25676-(BM1*BM1))</f>
        <v>148.9798644112687</v>
      </c>
      <c r="BO35" s="1">
        <f>SQRT(25676-(BN1*BN1))</f>
        <v>148.57994481086604</v>
      </c>
      <c r="BP35" s="1">
        <f>SQRT(25676-(BO1*BO1))</f>
        <v>148.1721971221322</v>
      </c>
      <c r="BQ35" s="1">
        <f>SQRT(25676-(BP1*BP1))</f>
        <v>147.75655653811103</v>
      </c>
      <c r="BR35" s="1">
        <f>SQRT(25676-(BQ1*BQ1))</f>
        <v>147.3329562589443</v>
      </c>
      <c r="BS35" s="1">
        <f>SQRT(25676-(BR1*BR1))</f>
        <v>146.90132742763083</v>
      </c>
      <c r="BT35" s="1">
        <f>SQRT(25676-(BS1*BS1))</f>
        <v>146.46159906268946</v>
      </c>
      <c r="BU35" s="1">
        <f>SQRT(25676-(BT1*BT1))</f>
        <v>146.01369798755184</v>
      </c>
      <c r="BV35" s="1">
        <f>SQRT(25676-(BU1*BU1))</f>
        <v>145.557548756497</v>
      </c>
      <c r="BW35" s="1">
        <f>SQRT(25676-(BV1*BV1))</f>
        <v>145.09307357692853</v>
      </c>
      <c r="BX35" s="1">
        <f>SQRT(25676-(BW1*BW1))</f>
        <v>144.62019222777985</v>
      </c>
      <c r="BY35" s="1">
        <f>SQRT(25676-(BX1*BX1))</f>
        <v>144.138821973818</v>
      </c>
      <c r="BZ35" s="1">
        <f>SQRT(25676-(BY1*BY1))</f>
        <v>143.64887747560022</v>
      </c>
      <c r="CA35" s="1">
        <f>SQRT(25676-(BZ1*BZ1))</f>
        <v>143.15027069481914</v>
      </c>
      <c r="CB35" s="1">
        <f>SQRT(25676-(CA1*CA1))</f>
        <v>142.64291079475348</v>
      </c>
      <c r="CC35" s="1">
        <f>SQRT(25676-(CB1*CB1))</f>
        <v>142.12670403551894</v>
      </c>
      <c r="CD35" s="1">
        <f>SQRT(25676-(CC1*CC1))</f>
        <v>141.60155366379283</v>
      </c>
      <c r="CE35" s="1">
        <f>SQRT(25676-(CD1*CD1))</f>
        <v>141.06735979665885</v>
      </c>
      <c r="CF35" s="1">
        <f>SQRT(25676-(CE1*CE1))</f>
        <v>140.52401929919313</v>
      </c>
      <c r="CG35" s="1">
        <f>SQRT(25676-(CF1*CF1))</f>
        <v>139.97142565538152</v>
      </c>
      <c r="CH35" s="1">
        <f>SQRT(25676-(CG1*CG1))</f>
        <v>139.40946883192692</v>
      </c>
      <c r="CI35" s="1">
        <f>SQRT(25676-(CH1*CH1))</f>
        <v>138.83803513446884</v>
      </c>
      <c r="CJ35" s="1">
        <f>SQRT(25676-(CI1*CI1))</f>
        <v>138.25700705570043</v>
      </c>
      <c r="CK35" s="1">
        <f>SQRT(25676-(CJ1*CJ1))</f>
        <v>137.66626311482418</v>
      </c>
      <c r="CL35" s="1">
        <f>SQRT(25676-(CK1*CK1))</f>
        <v>137.0656776877421</v>
      </c>
      <c r="CM35" s="1">
        <f>SQRT(25676-(CL1*CL1))</f>
        <v>136.4551208273255</v>
      </c>
      <c r="CN35" s="1">
        <f>SQRT(25676-(CM1*CM1))</f>
        <v>135.834458073053</v>
      </c>
      <c r="CO35" s="1">
        <f>SQRT(25676-(CN1*CN1))</f>
        <v>135.20355024924456</v>
      </c>
      <c r="CP35" s="1">
        <f>SQRT(25676-(CO1*CO1))</f>
        <v>134.56225325105106</v>
      </c>
      <c r="CQ35" s="1">
        <f>SQRT(25676-(CP1*CP1))</f>
        <v>133.9104178172856</v>
      </c>
      <c r="CR35" s="1">
        <f>SQRT(25676-(CQ1*CQ1))</f>
        <v>133.24788928909905</v>
      </c>
      <c r="CS35" s="1">
        <f>SQRT(25676-(CR1*CR1))</f>
        <v>132.5745073534124</v>
      </c>
      <c r="CT35" s="1">
        <f>SQRT(25676-(CS1*CS1))</f>
        <v>131.8901057699174</v>
      </c>
      <c r="CU35" s="1">
        <f>SQRT(25676-(CT1*CT1))</f>
        <v>131.1945120803458</v>
      </c>
      <c r="CV35" s="1">
        <f>SQRT(25676-(CU1*CU1))</f>
        <v>130.48754729858325</v>
      </c>
      <c r="CW35" s="1">
        <f>SQRT(25676-(CV1*CV1))</f>
        <v>129.76902558006668</v>
      </c>
      <c r="CX35" s="1">
        <f>SQRT(25676-(CW1*CW1))</f>
        <v>129.0387538687506</v>
      </c>
      <c r="CY35" s="1">
        <f>SQRT(25676-(CX1*CX1))</f>
        <v>128.296531519757</v>
      </c>
      <c r="CZ35" s="1">
        <f>SQRT(25676-(CY1*CY1))</f>
        <v>127.54214989563255</v>
      </c>
      <c r="DA35" s="1">
        <f>SQRT(25676-(CZ1*CZ1))</f>
        <v>126.77539193392383</v>
      </c>
      <c r="DB35" s="1">
        <f>SQRT(25676-(DA1*DA1))</f>
        <v>125.99603168354153</v>
      </c>
      <c r="DC35" s="1">
        <f>SQRT(25676-(DB1*DB1))</f>
        <v>125.20383380711631</v>
      </c>
      <c r="DD35" s="1">
        <f>SQRT(25676-(DC1*DC1))</f>
        <v>124.39855304624729</v>
      </c>
      <c r="DE35" s="1">
        <f>SQRT(25676-(DD1*DD1))</f>
        <v>123.57993364620326</v>
      </c>
      <c r="DF35" s="1">
        <f>SQRT(25676-(DE1*DE1))</f>
        <v>122.74770873625299</v>
      </c>
      <c r="DG35" s="1">
        <f>SQRT(25676-(DF1*DF1))</f>
        <v>121.90159966136622</v>
      </c>
      <c r="DH35" s="1">
        <f>SQRT(25676-(DG1*DG1))</f>
        <v>121.04131526053408</v>
      </c>
      <c r="DI35" s="1">
        <f>SQRT(25676-(DH1*DH1))</f>
        <v>120.16655108639841</v>
      </c>
      <c r="DJ35" s="1">
        <f>SQRT(25676-(DI1*DI1))</f>
        <v>119.27698856024158</v>
      </c>
      <c r="DK35" s="1">
        <f>SQRT(25676-(DJ1*DJ1))</f>
        <v>118.37229405566153</v>
      </c>
      <c r="DL35" s="1">
        <f>SQRT(25676-(DK1*DK1))</f>
        <v>117.45211790342479</v>
      </c>
      <c r="DM35" s="1">
        <f>SQRT(25676-(DL1*DL1))</f>
        <v>116.51609330903607</v>
      </c>
      <c r="DN35" s="1">
        <f>SQRT(25676-(DM1*DM1))</f>
        <v>115.56383517346592</v>
      </c>
      <c r="DO35" s="1">
        <f>SQRT(25676-(DN1*DN1))</f>
        <v>114.5949388062143</v>
      </c>
      <c r="DP35" s="5">
        <f>SQRT(25676-(DO1*DO1))</f>
        <v>113.6089785184252</v>
      </c>
    </row>
    <row r="36" spans="1:120" ht="12.75">
      <c r="A36" s="3">
        <f>D36/1.41421356</f>
        <v>113.15918010914707</v>
      </c>
      <c r="B36" s="3">
        <v>114</v>
      </c>
      <c r="C36" s="4">
        <v>33.5</v>
      </c>
      <c r="D36" s="4">
        <f>SQRT((163.5*163.5)-(C36*C36))</f>
        <v>160.0312469488381</v>
      </c>
      <c r="E36" s="4">
        <v>161</v>
      </c>
      <c r="F36" s="4">
        <f>D36*D36</f>
        <v>25610</v>
      </c>
      <c r="G36" s="1">
        <f>D36</f>
        <v>160.0312469488381</v>
      </c>
      <c r="H36" s="1">
        <f>SQRT(25610-(G1*G1))</f>
        <v>160.0281225285106</v>
      </c>
      <c r="I36" s="1">
        <f>SQRT(25610-(H1*H1))</f>
        <v>160.0187489014959</v>
      </c>
      <c r="J36" s="1">
        <f>SQRT(25610-(I1*I1))</f>
        <v>160.00312496948303</v>
      </c>
      <c r="K36" s="1">
        <f>SQRT(25610-(J1*J1))</f>
        <v>159.98124890123842</v>
      </c>
      <c r="L36" s="1">
        <f>SQRT(25610-(K1*K1))</f>
        <v>159.95311813153253</v>
      </c>
      <c r="M36" s="1">
        <f>SQRT(25610-(L1*L1))</f>
        <v>159.91872935963443</v>
      </c>
      <c r="N36" s="1">
        <f>SQRT(25610-(M1*M1))</f>
        <v>159.8780785473731</v>
      </c>
      <c r="O36" s="1">
        <f>SQRT(25610-(N1*N1))</f>
        <v>159.8311609167624</v>
      </c>
      <c r="P36" s="1">
        <f>SQRT(25610-(O1*O1))</f>
        <v>159.7779709471866</v>
      </c>
      <c r="Q36" s="1">
        <f>SQRT(25610-(P1*P1))</f>
        <v>159.7185023721422</v>
      </c>
      <c r="R36" s="1">
        <f>SQRT(25610-(Q1*Q1))</f>
        <v>159.6527481755325</v>
      </c>
      <c r="S36" s="1">
        <f>SQRT(25610-(R1*R1))</f>
        <v>159.58070058750837</v>
      </c>
      <c r="T36" s="1">
        <f>SQRT(25610-(S1*S1))</f>
        <v>159.50235107985085</v>
      </c>
      <c r="U36" s="1">
        <f>SQRT(25610-(T1*T1))</f>
        <v>159.41769036088812</v>
      </c>
      <c r="V36" s="1">
        <f>SQRT(25610-(U1*U1))</f>
        <v>159.3267083699403</v>
      </c>
      <c r="W36" s="1">
        <f>SQRT(25610-(V1*V1))</f>
        <v>159.22939427128398</v>
      </c>
      <c r="X36" s="1">
        <f>SQRT(25610-(W1*W1))</f>
        <v>159.1257364476281</v>
      </c>
      <c r="Y36" s="1">
        <f>SQRT(25610-(X1*X1))</f>
        <v>159.01572249309186</v>
      </c>
      <c r="Z36" s="1">
        <f>SQRT(25610-(Y1*Y1))</f>
        <v>158.8993392056745</v>
      </c>
      <c r="AA36" s="1">
        <f>SQRT(25610-(Z1*Z1))</f>
        <v>158.7765725792064</v>
      </c>
      <c r="AB36" s="1">
        <f>SQRT(25610-(AA1*AA1))</f>
        <v>158.64740779476983</v>
      </c>
      <c r="AC36" s="1">
        <f>SQRT(25610-(AB1*AB1))</f>
        <v>158.5118292115765</v>
      </c>
      <c r="AD36" s="1">
        <f>SQRT(25610-(AC1*AC1))</f>
        <v>158.36982035728903</v>
      </c>
      <c r="AE36" s="1">
        <f>SQRT(25610-(AD1*AD1))</f>
        <v>158.22136391777187</v>
      </c>
      <c r="AF36" s="1">
        <f>SQRT(25610-(AE1*AE1))</f>
        <v>158.06644172625636</v>
      </c>
      <c r="AG36" s="1">
        <f>SQRT(25610-(AF1*AF1))</f>
        <v>157.90503475190397</v>
      </c>
      <c r="AH36" s="1">
        <f>SQRT(25610-(AG1*AG1))</f>
        <v>157.73712308775</v>
      </c>
      <c r="AI36" s="1">
        <f>SQRT(25610-(AH1*AH1))</f>
        <v>157.56268593801008</v>
      </c>
      <c r="AJ36" s="1">
        <f>SQRT(25610-(AI1*AI1))</f>
        <v>157.38170160472913</v>
      </c>
      <c r="AK36" s="1">
        <f>SQRT(25610-(AJ1*AJ1))</f>
        <v>157.194147473753</v>
      </c>
      <c r="AL36" s="1">
        <f>SQRT(25610-(AK1*AK1))</f>
        <v>157</v>
      </c>
      <c r="AM36" s="1">
        <f>SQRT(25610-(AL1*AL1))</f>
        <v>156.7992346920099</v>
      </c>
      <c r="AN36" s="1">
        <f>SQRT(25610-(AM1*AM1))</f>
        <v>156.59182609574486</v>
      </c>
      <c r="AO36" s="1">
        <f>SQRT(25610-(AN1*AN1))</f>
        <v>156.377747777617</v>
      </c>
      <c r="AP36" s="1">
        <f>SQRT(25610-(AO1*AO1))</f>
        <v>156.1569723067145</v>
      </c>
      <c r="AQ36" s="1">
        <f>SQRT(25610-(AP1*AP1))</f>
        <v>155.92947123619703</v>
      </c>
      <c r="AR36" s="1">
        <f>SQRT(25610-(AQ1*AQ1))</f>
        <v>155.69521508382974</v>
      </c>
      <c r="AS36" s="1">
        <f>SQRT(25610-(AR1*AR1))</f>
        <v>155.4541733116226</v>
      </c>
      <c r="AT36" s="1">
        <f>SQRT(25610-(AS1*AS1))</f>
        <v>155.2063143045411</v>
      </c>
      <c r="AU36" s="1">
        <f>SQRT(25610-(AT1*AT1))</f>
        <v>154.95160534825058</v>
      </c>
      <c r="AV36" s="1">
        <f>SQRT(25610-(AU1*AU1))</f>
        <v>154.69001260585637</v>
      </c>
      <c r="AW36" s="1">
        <f>SQRT(25610-(AV1*AV1))</f>
        <v>154.42150109359773</v>
      </c>
      <c r="AX36" s="1">
        <f>SQRT(25610-(AW1*AW1))</f>
        <v>154.1460346554526</v>
      </c>
      <c r="AY36" s="1">
        <f>SQRT(25610-(AX1*AX1))</f>
        <v>153.8635759366069</v>
      </c>
      <c r="AZ36" s="1">
        <f>SQRT(25610-(AY1*AY1))</f>
        <v>153.57408635573907</v>
      </c>
      <c r="BA36" s="1">
        <f>SQRT(25610-(AZ1*AZ1))</f>
        <v>153.27752607606897</v>
      </c>
      <c r="BB36" s="1">
        <f>SQRT(25610-(BA1*BA1))</f>
        <v>152.97385397511562</v>
      </c>
      <c r="BC36" s="1">
        <f>SQRT(25610-(BB1*BB1))</f>
        <v>152.66302761310612</v>
      </c>
      <c r="BD36" s="1">
        <f>SQRT(25610-(BC1*BC1))</f>
        <v>152.34500319997372</v>
      </c>
      <c r="BE36" s="1">
        <f>SQRT(25610-(BD1*BD1))</f>
        <v>152.01973556088038</v>
      </c>
      <c r="BF36" s="1">
        <f>SQRT(25610-(BE1*BE1))</f>
        <v>151.68717810019407</v>
      </c>
      <c r="BG36" s="1">
        <f>SQRT(25610-(BF1*BF1))</f>
        <v>151.34728276384746</v>
      </c>
      <c r="BH36" s="1">
        <f>SQRT(25610-(BG1*BG1))</f>
        <v>151</v>
      </c>
      <c r="BI36" s="1">
        <f>SQRT(25610-(BH1*BH1))</f>
        <v>150.64527871792066</v>
      </c>
      <c r="BJ36" s="1">
        <f>SQRT(25610-(BI1*BI1))</f>
        <v>150.28306624500314</v>
      </c>
      <c r="BK36" s="1">
        <f>SQRT(25610-(BJ1*BJ1))</f>
        <v>149.91330828182</v>
      </c>
      <c r="BL36" s="1">
        <f>SQRT(25610-(BK1*BK1))</f>
        <v>149.53594885511643</v>
      </c>
      <c r="BM36" s="1">
        <f>SQRT(25610-(BL1*BL1))</f>
        <v>149.1509302686376</v>
      </c>
      <c r="BN36" s="1">
        <f>SQRT(25610-(BM1*BM1))</f>
        <v>148.75819305167698</v>
      </c>
      <c r="BO36" s="1">
        <f>SQRT(25610-(BN1*BN1))</f>
        <v>148.35767590522573</v>
      </c>
      <c r="BP36" s="1">
        <f>SQRT(25610-(BO1*BO1))</f>
        <v>147.94931564559533</v>
      </c>
      <c r="BQ36" s="1">
        <f>SQRT(25610-(BP1*BP1))</f>
        <v>147.53304714537688</v>
      </c>
      <c r="BR36" s="1">
        <f>SQRT(25610-(BQ1*BQ1))</f>
        <v>147.10880327159214</v>
      </c>
      <c r="BS36" s="1">
        <f>SQRT(25610-(BR1*BR1))</f>
        <v>146.67651482088058</v>
      </c>
      <c r="BT36" s="1">
        <f>SQRT(25610-(BS1*BS1))</f>
        <v>146.23611045155707</v>
      </c>
      <c r="BU36" s="1">
        <f>SQRT(25610-(BT1*BT1))</f>
        <v>145.78751661236294</v>
      </c>
      <c r="BV36" s="1">
        <f>SQRT(25610-(BU1*BU1))</f>
        <v>145.33065746772084</v>
      </c>
      <c r="BW36" s="1">
        <f>SQRT(25610-(BV1*BV1))</f>
        <v>144.86545481929085</v>
      </c>
      <c r="BX36" s="1">
        <f>SQRT(25610-(BW1*BW1))</f>
        <v>144.3918280236108</v>
      </c>
      <c r="BY36" s="1">
        <f>SQRT(25610-(BX1*BX1))</f>
        <v>143.9096939055879</v>
      </c>
      <c r="BZ36" s="1">
        <f>SQRT(25610-(BY1*BY1))</f>
        <v>143.41896666759246</v>
      </c>
      <c r="CA36" s="1">
        <f>SQRT(25610-(BZ1*BZ1))</f>
        <v>142.91955779388627</v>
      </c>
      <c r="CB36" s="1">
        <f>SQRT(25610-(CA1*CA1))</f>
        <v>142.41137595009747</v>
      </c>
      <c r="CC36" s="1">
        <f>SQRT(25610-(CB1*CB1))</f>
        <v>141.89432687743368</v>
      </c>
      <c r="CD36" s="1">
        <f>SQRT(25610-(CC1*CC1))</f>
        <v>141.36831328130077</v>
      </c>
      <c r="CE36" s="1">
        <f>SQRT(25610-(CD1*CD1))</f>
        <v>140.8332347139694</v>
      </c>
      <c r="CF36" s="1">
        <f>SQRT(25610-(CE1*CE1))</f>
        <v>140.28898745090436</v>
      </c>
      <c r="CG36" s="1">
        <f>SQRT(25610-(CF1*CF1))</f>
        <v>139.73546436034053</v>
      </c>
      <c r="CH36" s="1">
        <f>SQRT(25610-(CG1*CG1))</f>
        <v>139.17255476565774</v>
      </c>
      <c r="CI36" s="1">
        <f>SQRT(25610-(CH1*CH1))</f>
        <v>138.6001443000692</v>
      </c>
      <c r="CJ36" s="1">
        <f>SQRT(25610-(CI1*CI1))</f>
        <v>138.01811475310043</v>
      </c>
      <c r="CK36" s="1">
        <f>SQRT(25610-(CJ1*CJ1))</f>
        <v>137.42634390829147</v>
      </c>
      <c r="CL36" s="1">
        <f>SQRT(25610-(CK1*CK1))</f>
        <v>136.82470537150812</v>
      </c>
      <c r="CM36" s="1">
        <f>SQRT(25610-(CL1*CL1))</f>
        <v>136.2130683891968</v>
      </c>
      <c r="CN36" s="1">
        <f>SQRT(25610-(CM1*CM1))</f>
        <v>135.5912976558599</v>
      </c>
      <c r="CO36" s="1">
        <f>SQRT(25610-(CN1*CN1))</f>
        <v>134.95925310996648</v>
      </c>
      <c r="CP36" s="1">
        <f>SQRT(25610-(CO1*CO1))</f>
        <v>134.31678971744373</v>
      </c>
      <c r="CQ36" s="1">
        <f>SQRT(25610-(CP1*CP1))</f>
        <v>133.6637572418193</v>
      </c>
      <c r="CR36" s="1">
        <f>SQRT(25610-(CQ1*CQ1))</f>
        <v>133</v>
      </c>
      <c r="CS36" s="1">
        <f>SQRT(25610-(CR1*CR1))</f>
        <v>132.32535660258014</v>
      </c>
      <c r="CT36" s="1">
        <f>SQRT(25610-(CS1*CS1))</f>
        <v>131.63965967746955</v>
      </c>
      <c r="CU36" s="1">
        <f>SQRT(25610-(CT1*CT1))</f>
        <v>130.9427355755179</v>
      </c>
      <c r="CV36" s="1">
        <f>SQRT(25610-(CU1*CU1))</f>
        <v>130.23440405668543</v>
      </c>
      <c r="CW36" s="1">
        <f>SQRT(25610-(CV1*CV1))</f>
        <v>129.51447795516916</v>
      </c>
      <c r="CX36" s="1">
        <f>SQRT(25610-(CW1*CW1))</f>
        <v>128.78276282173792</v>
      </c>
      <c r="CY36" s="1">
        <f>SQRT(25610-(CX1*CX1))</f>
        <v>128.03905654135383</v>
      </c>
      <c r="CZ36" s="1">
        <f>SQRT(25610-(CY1*CY1))</f>
        <v>127.283148923964</v>
      </c>
      <c r="DA36" s="1">
        <f>SQRT(25610-(CZ1*CZ1))</f>
        <v>126.51482126612676</v>
      </c>
      <c r="DB36" s="1">
        <f>SQRT(25610-(DA1*DA1))</f>
        <v>125.73384588089239</v>
      </c>
      <c r="DC36" s="1">
        <f>SQRT(25610-(DB1*DB1))</f>
        <v>124.93998559308385</v>
      </c>
      <c r="DD36" s="1">
        <f>SQRT(25610-(DC1*DC1))</f>
        <v>124.1329931968129</v>
      </c>
      <c r="DE36" s="1">
        <f>SQRT(25610-(DD1*DD1))</f>
        <v>123.31261087171903</v>
      </c>
      <c r="DF36" s="1">
        <f>SQRT(25610-(DE1*DE1))</f>
        <v>122.47856955402443</v>
      </c>
      <c r="DG36" s="1">
        <f>SQRT(25610-(DF1*DF1))</f>
        <v>121.63058825805291</v>
      </c>
      <c r="DH36" s="1">
        <f>SQRT(25610-(DG1*DG1))</f>
        <v>120.7683733433551</v>
      </c>
      <c r="DI36" s="1">
        <f>SQRT(25610-(DH1*DH1))</f>
        <v>119.89161772200757</v>
      </c>
      <c r="DJ36" s="1">
        <f>SQRT(25610-(DI1*DI1))</f>
        <v>119</v>
      </c>
      <c r="DK36" s="1">
        <f>SQRT(25610-(DJ1*DJ1))</f>
        <v>118.09318354587617</v>
      </c>
      <c r="DL36" s="1">
        <f>SQRT(25610-(DK1*DK1))</f>
        <v>117.17081547894082</v>
      </c>
      <c r="DM36" s="1">
        <f>SQRT(25610-(DL1*DL1))</f>
        <v>116.23252556836232</v>
      </c>
      <c r="DN36" s="1">
        <f>SQRT(25610-(DM1*DM1))</f>
        <v>115.27792503337315</v>
      </c>
      <c r="DO36" s="1">
        <f>SQRT(25610-(DN1*DN1))</f>
        <v>114.30660523346846</v>
      </c>
      <c r="DP36" s="5">
        <f>SQRT(25610-(DO1*DO1))</f>
        <v>113.3181362359971</v>
      </c>
    </row>
    <row r="37" spans="1:119" ht="12.75">
      <c r="A37" s="3">
        <f>D37/1.41421356</f>
        <v>113.0088494006566</v>
      </c>
      <c r="B37" s="3">
        <v>114</v>
      </c>
      <c r="C37" s="4">
        <v>34.5</v>
      </c>
      <c r="D37" s="4">
        <f>SQRT((163.5*163.5)-(C37*C37))</f>
        <v>159.81864722240644</v>
      </c>
      <c r="E37" s="4">
        <v>160</v>
      </c>
      <c r="F37" s="4">
        <f>D37*D37</f>
        <v>25542</v>
      </c>
      <c r="G37" s="1">
        <f>D37</f>
        <v>159.81864722240644</v>
      </c>
      <c r="H37" s="1">
        <f>SQRT(25542-(G1*G1))</f>
        <v>159.8155186457185</v>
      </c>
      <c r="I37" s="1">
        <f>SQRT(25542-(H1*H1))</f>
        <v>159.80613254815975</v>
      </c>
      <c r="J37" s="1">
        <f>SQRT(25542-(I1*I1))</f>
        <v>159.7904878270293</v>
      </c>
      <c r="K37" s="1">
        <f>SQRT(25542-(J1*J1))</f>
        <v>159.76858264377262</v>
      </c>
      <c r="L37" s="1">
        <f>SQRT(25542-(K1*K1))</f>
        <v>159.7404144229005</v>
      </c>
      <c r="M37" s="1">
        <f>SQRT(25542-(L1*L1))</f>
        <v>159.70597985047397</v>
      </c>
      <c r="N37" s="1">
        <f>SQRT(25542-(M1*M1))</f>
        <v>159.66527487215245</v>
      </c>
      <c r="O37" s="1">
        <f>SQRT(25542-(N1*N1))</f>
        <v>159.6182946908029</v>
      </c>
      <c r="P37" s="1">
        <f>SQRT(25542-(O1*O1))</f>
        <v>159.5650337636664</v>
      </c>
      <c r="Q37" s="1">
        <f>SQRT(25542-(P1*P1))</f>
        <v>159.5054857990784</v>
      </c>
      <c r="R37" s="1">
        <f>SQRT(25542-(Q1*Q1))</f>
        <v>159.439643752738</v>
      </c>
      <c r="S37" s="1">
        <f>SQRT(25542-(R1*R1))</f>
        <v>159.36749982352111</v>
      </c>
      <c r="T37" s="1">
        <f>SQRT(25542-(S1*S1))</f>
        <v>159.28904544883179</v>
      </c>
      <c r="U37" s="1">
        <f>SQRT(25542-(T1*T1))</f>
        <v>159.20427129948493</v>
      </c>
      <c r="V37" s="1">
        <f>SQRT(25542-(U1*U1))</f>
        <v>159.11316727411344</v>
      </c>
      <c r="W37" s="1">
        <f>SQRT(25542-(V1*V1))</f>
        <v>159.01572249309186</v>
      </c>
      <c r="X37" s="1">
        <f>SQRT(25542-(W1*W1))</f>
        <v>158.91192529196795</v>
      </c>
      <c r="Y37" s="1">
        <f>SQRT(25542-(X1*X1))</f>
        <v>158.80176321439257</v>
      </c>
      <c r="Z37" s="1">
        <f>SQRT(25542-(Y1*Y1))</f>
        <v>158.68522300453813</v>
      </c>
      <c r="AA37" s="1">
        <f>SQRT(25542-(Z1*Z1))</f>
        <v>158.56229059899457</v>
      </c>
      <c r="AB37" s="1">
        <f>SQRT(25542-(AA1*AA1))</f>
        <v>158.43295111813072</v>
      </c>
      <c r="AC37" s="1">
        <f>SQRT(25542-(AB1*AB1))</f>
        <v>158.29718885690926</v>
      </c>
      <c r="AD37" s="1">
        <f>SQRT(25542-(AC1*AC1))</f>
        <v>158.15498727514097</v>
      </c>
      <c r="AE37" s="1">
        <f>SQRT(25542-(AD1*AD1))</f>
        <v>158.0063289871643</v>
      </c>
      <c r="AF37" s="1">
        <f>SQRT(25542-(AE1*AE1))</f>
        <v>157.851195750935</v>
      </c>
      <c r="AG37" s="1">
        <f>SQRT(25542-(AF1*AF1))</f>
        <v>157.68956845650888</v>
      </c>
      <c r="AH37" s="1">
        <f>SQRT(25542-(AG1*AG1))</f>
        <v>157.52142711390093</v>
      </c>
      <c r="AI37" s="1">
        <f>SQRT(25542-(AH1*AH1))</f>
        <v>157.34675084030175</v>
      </c>
      <c r="AJ37" s="1">
        <f>SQRT(25542-(AI1*AI1))</f>
        <v>157.16551784663199</v>
      </c>
      <c r="AK37" s="1">
        <f>SQRT(25542-(AJ1*AJ1))</f>
        <v>156.97770542341354</v>
      </c>
      <c r="AL37" s="1">
        <f>SQRT(25542-(AK1*AK1))</f>
        <v>156.78328992593566</v>
      </c>
      <c r="AM37" s="1">
        <f>SQRT(25542-(AL1*AL1))</f>
        <v>156.5822467586923</v>
      </c>
      <c r="AN37" s="1">
        <f>SQRT(25542-(AM1*AM1))</f>
        <v>156.37455035906578</v>
      </c>
      <c r="AO37" s="1">
        <f>SQRT(25542-(AN1*AN1))</f>
        <v>156.16017418023074</v>
      </c>
      <c r="AP37" s="1">
        <f>SQRT(25542-(AO1*AO1))</f>
        <v>155.93909067324972</v>
      </c>
      <c r="AQ37" s="1">
        <f>SQRT(25542-(AP1*AP1))</f>
        <v>155.71127126833176</v>
      </c>
      <c r="AR37" s="1">
        <f>SQRT(25542-(AQ1*AQ1))</f>
        <v>155.47668635522177</v>
      </c>
      <c r="AS37" s="1">
        <f>SQRT(25542-(AR1*AR1))</f>
        <v>155.23530526268823</v>
      </c>
      <c r="AT37" s="1">
        <f>SQRT(25542-(AS1*AS1))</f>
        <v>154.98709623707387</v>
      </c>
      <c r="AU37" s="1">
        <f>SQRT(25542-(AT1*AT1))</f>
        <v>154.7320264198721</v>
      </c>
      <c r="AV37" s="1">
        <f>SQRT(25542-(AU1*AU1))</f>
        <v>154.47006182429007</v>
      </c>
      <c r="AW37" s="1">
        <f>SQRT(25542-(AV1*AV1))</f>
        <v>154.20116731075677</v>
      </c>
      <c r="AX37" s="1">
        <f>SQRT(25542-(AW1*AW1))</f>
        <v>153.9253065613319</v>
      </c>
      <c r="AY37" s="1">
        <f>SQRT(25542-(AX1*AX1))</f>
        <v>153.64244205296922</v>
      </c>
      <c r="AZ37" s="1">
        <f>SQRT(25542-(AY1*AY1))</f>
        <v>153.3525350295847</v>
      </c>
      <c r="BA37" s="1">
        <f>SQRT(25542-(AZ1*AZ1))</f>
        <v>153.05554547287727</v>
      </c>
      <c r="BB37" s="1">
        <f>SQRT(25542-(BA1*BA1))</f>
        <v>152.75143207184672</v>
      </c>
      <c r="BC37" s="1">
        <f>SQRT(25542-(BB1*BB1))</f>
        <v>152.44015219095002</v>
      </c>
      <c r="BD37" s="1">
        <f>SQRT(25542-(BC1*BC1))</f>
        <v>152.12166183683374</v>
      </c>
      <c r="BE37" s="1">
        <f>SQRT(25542-(BD1*BD1))</f>
        <v>151.79591562357663</v>
      </c>
      <c r="BF37" s="1">
        <f>SQRT(25542-(BE1*BE1))</f>
        <v>151.46286673637206</v>
      </c>
      <c r="BG37" s="1">
        <f>SQRT(25542-(BF1*BF1))</f>
        <v>151.12246689357607</v>
      </c>
      <c r="BH37" s="1">
        <f>SQRT(25542-(BG1*BG1))</f>
        <v>150.77466630704245</v>
      </c>
      <c r="BI37" s="1">
        <f>SQRT(25542-(BH1*BH1))</f>
        <v>150.41941364066008</v>
      </c>
      <c r="BJ37" s="1">
        <f>SQRT(25542-(BI1*BI1))</f>
        <v>150.05665596700467</v>
      </c>
      <c r="BK37" s="1">
        <f>SQRT(25542-(BJ1*BJ1))</f>
        <v>149.68633872200897</v>
      </c>
      <c r="BL37" s="1">
        <f>SQRT(25542-(BK1*BK1))</f>
        <v>149.30840565755165</v>
      </c>
      <c r="BM37" s="1">
        <f>SQRT(25542-(BL1*BL1))</f>
        <v>148.92279879185725</v>
      </c>
      <c r="BN37" s="1">
        <f>SQRT(25542-(BM1*BM1))</f>
        <v>148.52945835759317</v>
      </c>
      <c r="BO37" s="1">
        <f>SQRT(25542-(BN1*BN1))</f>
        <v>148.12832274754211</v>
      </c>
      <c r="BP37" s="1">
        <f>SQRT(25542-(BO1*BO1))</f>
        <v>147.7193284577208</v>
      </c>
      <c r="BQ37" s="1">
        <f>SQRT(25542-(BP1*BP1))</f>
        <v>147.3024100278064</v>
      </c>
      <c r="BR37" s="1">
        <f>SQRT(25542-(BQ1*BQ1))</f>
        <v>146.87749997872376</v>
      </c>
      <c r="BS37" s="1">
        <f>SQRT(25542-(BR1*BR1))</f>
        <v>146.4445287472359</v>
      </c>
      <c r="BT37" s="1">
        <f>SQRT(25542-(BS1*BS1))</f>
        <v>146.00342461736986</v>
      </c>
      <c r="BU37" s="1">
        <f>SQRT(25542-(BT1*BT1))</f>
        <v>145.55411364849843</v>
      </c>
      <c r="BV37" s="1">
        <f>SQRT(25542-(BU1*BU1))</f>
        <v>145.09651959988565</v>
      </c>
      <c r="BW37" s="1">
        <f>SQRT(25542-(BV1*BV1))</f>
        <v>144.63056385149025</v>
      </c>
      <c r="BX37" s="1">
        <f>SQRT(25542-(BW1*BW1))</f>
        <v>144.15616532080756</v>
      </c>
      <c r="BY37" s="1">
        <f>SQRT(25542-(BX1*BX1))</f>
        <v>143.67324037551322</v>
      </c>
      <c r="BZ37" s="1">
        <f>SQRT(25542-(BY1*BY1))</f>
        <v>143.1817027416562</v>
      </c>
      <c r="CA37" s="1">
        <f>SQRT(25542-(BZ1*BZ1))</f>
        <v>142.68146340712937</v>
      </c>
      <c r="CB37" s="1">
        <f>SQRT(25542-(CA1*CA1))</f>
        <v>142.1724305201258</v>
      </c>
      <c r="CC37" s="1">
        <f>SQRT(25542-(CB1*CB1))</f>
        <v>141.65450928226747</v>
      </c>
      <c r="CD37" s="1">
        <f>SQRT(25542-(CC1*CC1))</f>
        <v>141.12760183606892</v>
      </c>
      <c r="CE37" s="1">
        <f>SQRT(25542-(CD1*CD1))</f>
        <v>140.59160714637272</v>
      </c>
      <c r="CF37" s="1">
        <f>SQRT(25542-(CE1*CE1))</f>
        <v>140.04642087536547</v>
      </c>
      <c r="CG37" s="1">
        <f>SQRT(25542-(CF1*CF1))</f>
        <v>139.49193525075205</v>
      </c>
      <c r="CH37" s="1">
        <f>SQRT(25542-(CG1*CG1))</f>
        <v>138.9280389266328</v>
      </c>
      <c r="CI37" s="1">
        <f>SQRT(25542-(CH1*CH1))</f>
        <v>138.35461683659133</v>
      </c>
      <c r="CJ37" s="1">
        <f>SQRT(25542-(CI1*CI1))</f>
        <v>137.77155003846042</v>
      </c>
      <c r="CK37" s="1">
        <f>SQRT(25542-(CJ1*CJ1))</f>
        <v>137.17871555019022</v>
      </c>
      <c r="CL37" s="1">
        <f>SQRT(25542-(CK1*CK1))</f>
        <v>136.57598617619425</v>
      </c>
      <c r="CM37" s="1">
        <f>SQRT(25542-(CL1*CL1))</f>
        <v>135.9632303234959</v>
      </c>
      <c r="CN37" s="1">
        <f>SQRT(25542-(CM1*CM1))</f>
        <v>135.34031180694095</v>
      </c>
      <c r="CO37" s="1">
        <f>SQRT(25542-(CN1*CN1))</f>
        <v>134.70708964267618</v>
      </c>
      <c r="CP37" s="1">
        <f>SQRT(25542-(CO1*CO1))</f>
        <v>134.06341782902598</v>
      </c>
      <c r="CQ37" s="1">
        <f>SQRT(25542-(CP1*CP1))</f>
        <v>133.40914511381894</v>
      </c>
      <c r="CR37" s="1">
        <f>SQRT(25542-(CQ1*CQ1))</f>
        <v>132.74411474713295</v>
      </c>
      <c r="CS37" s="1">
        <f>SQRT(25542-(CR1*CR1))</f>
        <v>132.06816421833082</v>
      </c>
      <c r="CT37" s="1">
        <f>SQRT(25542-(CS1*CS1))</f>
        <v>131.38112497615478</v>
      </c>
      <c r="CU37" s="1">
        <f>SQRT(25542-(CT1*CT1))</f>
        <v>130.68282213053098</v>
      </c>
      <c r="CV37" s="1">
        <f>SQRT(25542-(CU1*CU1))</f>
        <v>129.9730741346068</v>
      </c>
      <c r="CW37" s="1">
        <f>SQRT(25542-(CV1*CV1))</f>
        <v>129.25169244539896</v>
      </c>
      <c r="CX37" s="1">
        <f>SQRT(25542-(CW1*CW1))</f>
        <v>128.51848116127113</v>
      </c>
      <c r="CY37" s="1">
        <f>SQRT(25542-(CX1*CX1))</f>
        <v>127.77323663428112</v>
      </c>
      <c r="CZ37" s="1">
        <f>SQRT(25542-(CY1*CY1))</f>
        <v>127.01574705523721</v>
      </c>
      <c r="DA37" s="1">
        <f>SQRT(25542-(CZ1*CZ1))</f>
        <v>126.24579200908045</v>
      </c>
      <c r="DB37" s="1">
        <f>SQRT(25542-(DA1*DA1))</f>
        <v>125.4631419979589</v>
      </c>
      <c r="DC37" s="1">
        <f>SQRT(25542-(DB1*DB1))</f>
        <v>124.66755792907793</v>
      </c>
      <c r="DD37" s="1">
        <f>SQRT(25542-(DC1*DC1))</f>
        <v>123.8587905640936</v>
      </c>
      <c r="DE37" s="1">
        <f>SQRT(25542-(DD1*DD1))</f>
        <v>123.03657992645927</v>
      </c>
      <c r="DF37" s="1">
        <f>SQRT(25542-(DE1*DE1))</f>
        <v>122.20065466273084</v>
      </c>
      <c r="DG37" s="1">
        <f>SQRT(25542-(DF1*DF1))</f>
        <v>121.35073135337916</v>
      </c>
      <c r="DH37" s="1">
        <f>SQRT(25542-(DG1*DG1))</f>
        <v>120.48651376813922</v>
      </c>
      <c r="DI37" s="1">
        <f>SQRT(25542-(DH1*DH1))</f>
        <v>119.60769206033531</v>
      </c>
      <c r="DJ37" s="1">
        <f>SQRT(25542-(DI1*DI1))</f>
        <v>118.71394189394942</v>
      </c>
      <c r="DK37" s="1">
        <f>SQRT(25542-(DJ1*DJ1))</f>
        <v>117.80492349643117</v>
      </c>
      <c r="DL37" s="1">
        <f>SQRT(25542-(DK1*DK1))</f>
        <v>116.88028062936878</v>
      </c>
      <c r="DM37" s="1">
        <f>SQRT(25542-(DL1*DL1))</f>
        <v>115.93963946813014</v>
      </c>
      <c r="DN37" s="1">
        <f>SQRT(25542-(DM1*DM1))</f>
        <v>114.9826073804208</v>
      </c>
      <c r="DO37" s="1">
        <f>SQRT(25542-(DN1*DN1))</f>
        <v>114.00877159236477</v>
      </c>
    </row>
    <row r="38" spans="1:119" ht="12.75">
      <c r="A38" s="3">
        <f>D38/1.41421356</f>
        <v>112.85388802669947</v>
      </c>
      <c r="B38" s="3">
        <v>113</v>
      </c>
      <c r="C38" s="4">
        <v>35.5</v>
      </c>
      <c r="D38" s="4">
        <f>SQRT((163.5*163.5)-(C38*C38))</f>
        <v>159.59949874608003</v>
      </c>
      <c r="E38" s="4">
        <v>160</v>
      </c>
      <c r="F38" s="4">
        <f>D38*D38</f>
        <v>25472</v>
      </c>
      <c r="G38" s="1">
        <f>D38</f>
        <v>159.59949874608003</v>
      </c>
      <c r="H38" s="1">
        <f>SQRT(25472-(G1*G1))</f>
        <v>159.59636587341205</v>
      </c>
      <c r="I38" s="1">
        <f>SQRT(25472-(H1*H1))</f>
        <v>159.58696688639708</v>
      </c>
      <c r="J38" s="1">
        <f>SQRT(25472-(I1*I1))</f>
        <v>159.5713006777848</v>
      </c>
      <c r="K38" s="1">
        <f>SQRT(25472-(J1*J1))</f>
        <v>159.54936540143305</v>
      </c>
      <c r="L38" s="1">
        <f>SQRT(25472-(K1*K1))</f>
        <v>159.52115847121974</v>
      </c>
      <c r="M38" s="1">
        <f>SQRT(25472-(L1*L1))</f>
        <v>159.48667655951704</v>
      </c>
      <c r="N38" s="1">
        <f>SQRT(25472-(M1*M1))</f>
        <v>159.4459155952262</v>
      </c>
      <c r="O38" s="1">
        <f>SQRT(25472-(N1*N1))</f>
        <v>159.3988707613702</v>
      </c>
      <c r="P38" s="1">
        <f>SQRT(25472-(O1*O1))</f>
        <v>159.34553649224065</v>
      </c>
      <c r="Q38" s="1">
        <f>SQRT(25472-(P1*P1))</f>
        <v>159.28590647009545</v>
      </c>
      <c r="R38" s="1">
        <f>SQRT(25472-(Q1*Q1))</f>
        <v>159.21997362140215</v>
      </c>
      <c r="S38" s="1">
        <f>SQRT(25472-(R1*R1))</f>
        <v>159.1477301126221</v>
      </c>
      <c r="T38" s="1">
        <f>SQRT(25472-(S1*S1))</f>
        <v>159.06916734552928</v>
      </c>
      <c r="U38" s="1">
        <f>SQRT(25472-(T1*T1))</f>
        <v>158.9842759520576</v>
      </c>
      <c r="V38" s="1">
        <f>SQRT(25472-(U1*U1))</f>
        <v>158.89304578866881</v>
      </c>
      <c r="W38" s="1">
        <f>SQRT(25472-(V1*V1))</f>
        <v>158.79546593023366</v>
      </c>
      <c r="X38" s="1">
        <f>SQRT(25472-(W1*W1))</f>
        <v>158.69152466341737</v>
      </c>
      <c r="Y38" s="1">
        <f>SQRT(25472-(X1*X1))</f>
        <v>158.5812094795597</v>
      </c>
      <c r="Z38" s="1">
        <f>SQRT(25472-(Y1*Y1))</f>
        <v>158.4645070670401</v>
      </c>
      <c r="AA38" s="1">
        <f>SQRT(25472-(Z1*Z1))</f>
        <v>158.3414033031159</v>
      </c>
      <c r="AB38" s="1">
        <f>SQRT(25472-(AA1*AA1))</f>
        <v>158.21188324522277</v>
      </c>
      <c r="AC38" s="1">
        <f>SQRT(25472-(AB1*AB1))</f>
        <v>158.0759311217239</v>
      </c>
      <c r="AD38" s="1">
        <f>SQRT(25472-(AC1*AC1))</f>
        <v>157.93353032209467</v>
      </c>
      <c r="AE38" s="1">
        <f>SQRT(25472-(AD1*AD1))</f>
        <v>157.78466338652817</v>
      </c>
      <c r="AF38" s="1">
        <f>SQRT(25472-(AE1*AE1))</f>
        <v>157.6293119949459</v>
      </c>
      <c r="AG38" s="1">
        <f>SQRT(25472-(AF1*AF1))</f>
        <v>157.4674569553976</v>
      </c>
      <c r="AH38" s="1">
        <f>SQRT(25472-(AG1*AG1))</f>
        <v>157.29907819183174</v>
      </c>
      <c r="AI38" s="1">
        <f>SQRT(25472-(AH1*AH1))</f>
        <v>157.12415473121885</v>
      </c>
      <c r="AJ38" s="1">
        <f>SQRT(25472-(AI1*AI1))</f>
        <v>156.9426646900071</v>
      </c>
      <c r="AK38" s="1">
        <f>SQRT(25472-(AJ1*AJ1))</f>
        <v>156.7545852598896</v>
      </c>
      <c r="AL38" s="1">
        <f>SQRT(25472-(AK1*AK1))</f>
        <v>156.55989269286053</v>
      </c>
      <c r="AM38" s="1">
        <f>SQRT(25472-(AL1*AL1))</f>
        <v>156.35856228553652</v>
      </c>
      <c r="AN38" s="1">
        <f>SQRT(25472-(AM1*AM1))</f>
        <v>156.15056836271842</v>
      </c>
      <c r="AO38" s="1">
        <f>SQRT(25472-(AN1*AN1))</f>
        <v>155.93588426016638</v>
      </c>
      <c r="AP38" s="1">
        <f>SQRT(25472-(AO1*AO1))</f>
        <v>155.71448230656003</v>
      </c>
      <c r="AQ38" s="1">
        <f>SQRT(25472-(AP1*AP1))</f>
        <v>155.48633380461447</v>
      </c>
      <c r="AR38" s="1">
        <f>SQRT(25472-(AQ1*AQ1))</f>
        <v>155.25140901131945</v>
      </c>
      <c r="AS38" s="1">
        <f>SQRT(25472-(AR1*AR1))</f>
        <v>155.00967711726904</v>
      </c>
      <c r="AT38" s="1">
        <f>SQRT(25472-(AS1*AS1))</f>
        <v>154.7611062250461</v>
      </c>
      <c r="AU38" s="1">
        <f>SQRT(25472-(AT1*AT1))</f>
        <v>154.50566332662373</v>
      </c>
      <c r="AV38" s="1">
        <f>SQRT(25472-(AU1*AU1))</f>
        <v>154.2433142797444</v>
      </c>
      <c r="AW38" s="1">
        <f>SQRT(25472-(AV1*AV1))</f>
        <v>153.9740237832343</v>
      </c>
      <c r="AX38" s="1">
        <f>SQRT(25472-(AW1*AW1))</f>
        <v>153.69775535120868</v>
      </c>
      <c r="AY38" s="1">
        <f>SQRT(25472-(AX1*AX1))</f>
        <v>153.41447128612086</v>
      </c>
      <c r="AZ38" s="1">
        <f>SQRT(25472-(AY1*AY1))</f>
        <v>153.12413265060476</v>
      </c>
      <c r="BA38" s="1">
        <f>SQRT(25472-(AZ1*AZ1))</f>
        <v>152.82669923805852</v>
      </c>
      <c r="BB38" s="1">
        <f>SQRT(25472-(BA1*BA1))</f>
        <v>152.5221295419127</v>
      </c>
      <c r="BC38" s="1">
        <f>SQRT(25472-(BB1*BB1))</f>
        <v>152.21038072352357</v>
      </c>
      <c r="BD38" s="1">
        <f>SQRT(25472-(BC1*BC1))</f>
        <v>151.89140857862895</v>
      </c>
      <c r="BE38" s="1">
        <f>SQRT(25472-(BD1*BD1))</f>
        <v>151.56516750229915</v>
      </c>
      <c r="BF38" s="1">
        <f>SQRT(25472-(BE1*BE1))</f>
        <v>151.2316104523125</v>
      </c>
      <c r="BG38" s="1">
        <f>SQRT(25472-(BF1*BF1))</f>
        <v>150.89068891088013</v>
      </c>
      <c r="BH38" s="1">
        <f>SQRT(25472-(BG1*BG1))</f>
        <v>150.5423528446397</v>
      </c>
      <c r="BI38" s="1">
        <f>SQRT(25472-(BH1*BH1))</f>
        <v>150.18655066283398</v>
      </c>
      <c r="BJ38" s="1">
        <f>SQRT(25472-(BI1*BI1))</f>
        <v>149.8232291735831</v>
      </c>
      <c r="BK38" s="1">
        <f>SQRT(25472-(BJ1*BJ1))</f>
        <v>149.45233353815524</v>
      </c>
      <c r="BL38" s="1">
        <f>SQRT(25472-(BK1*BK1))</f>
        <v>149.0738072231336</v>
      </c>
      <c r="BM38" s="1">
        <f>SQRT(25472-(BL1*BL1))</f>
        <v>148.6875919503709</v>
      </c>
      <c r="BN38" s="1">
        <f>SQRT(25472-(BM1*BM1))</f>
        <v>148.29362764461592</v>
      </c>
      <c r="BO38" s="1">
        <f>SQRT(25472-(BN1*BN1))</f>
        <v>147.8918523786892</v>
      </c>
      <c r="BP38" s="1">
        <f>SQRT(25472-(BO1*BO1))</f>
        <v>147.4822023160761</v>
      </c>
      <c r="BQ38" s="1">
        <f>SQRT(25472-(BP1*BP1))</f>
        <v>147.0646116507979</v>
      </c>
      <c r="BR38" s="1">
        <f>SQRT(25472-(BQ1*BQ1))</f>
        <v>146.63901254441126</v>
      </c>
      <c r="BS38" s="1">
        <f>SQRT(25472-(BR1*BR1))</f>
        <v>146.20533505997653</v>
      </c>
      <c r="BT38" s="1">
        <f>SQRT(25472-(BS1*BS1))</f>
        <v>145.76350709282485</v>
      </c>
      <c r="BU38" s="1">
        <f>SQRT(25472-(BT1*BT1))</f>
        <v>145.31345429794172</v>
      </c>
      <c r="BV38" s="1">
        <f>SQRT(25472-(BU1*BU1))</f>
        <v>144.8551000137724</v>
      </c>
      <c r="BW38" s="1">
        <f>SQRT(25472-(BV1*BV1))</f>
        <v>144.38836518224036</v>
      </c>
      <c r="BX38" s="1">
        <f>SQRT(25472-(BW1*BW1))</f>
        <v>143.91316826475608</v>
      </c>
      <c r="BY38" s="1">
        <f>SQRT(25472-(BX1*BX1))</f>
        <v>143.42942515397598</v>
      </c>
      <c r="BZ38" s="1">
        <f>SQRT(25472-(BY1*BY1))</f>
        <v>142.93704908105525</v>
      </c>
      <c r="CA38" s="1">
        <f>SQRT(25472-(BZ1*BZ1))</f>
        <v>142.43595051811886</v>
      </c>
      <c r="CB38" s="1">
        <f>SQRT(25472-(CA1*CA1))</f>
        <v>141.9260370756543</v>
      </c>
      <c r="CC38" s="1">
        <f>SQRT(25472-(CB1*CB1))</f>
        <v>141.40721339450826</v>
      </c>
      <c r="CD38" s="1">
        <f>SQRT(25472-(CC1*CC1))</f>
        <v>140.87938103214395</v>
      </c>
      <c r="CE38" s="1">
        <f>SQRT(25472-(CD1*CD1))</f>
        <v>140.34243834279067</v>
      </c>
      <c r="CF38" s="1">
        <f>SQRT(25472-(CE1*CE1))</f>
        <v>139.79628035108803</v>
      </c>
      <c r="CG38" s="1">
        <f>SQRT(25472-(CF1*CF1))</f>
        <v>139.24079861879562</v>
      </c>
      <c r="CH38" s="1">
        <f>SQRT(25472-(CG1*CG1))</f>
        <v>138.67588110410549</v>
      </c>
      <c r="CI38" s="1">
        <f>SQRT(25472-(CH1*CH1))</f>
        <v>138.10141201305655</v>
      </c>
      <c r="CJ38" s="1">
        <f>SQRT(25472-(CI1*CI1))</f>
        <v>137.51727164251042</v>
      </c>
      <c r="CK38" s="1">
        <f>SQRT(25472-(CJ1*CJ1))</f>
        <v>136.92333621410194</v>
      </c>
      <c r="CL38" s="1">
        <f>SQRT(25472-(CK1*CK1))</f>
        <v>136.31947769852994</v>
      </c>
      <c r="CM38" s="1">
        <f>SQRT(25472-(CL1*CL1))</f>
        <v>135.70556362949898</v>
      </c>
      <c r="CN38" s="1">
        <f>SQRT(25472-(CM1*CM1))</f>
        <v>135.08145690656434</v>
      </c>
      <c r="CO38" s="1">
        <f>SQRT(25472-(CN1*CN1))</f>
        <v>134.44701558606647</v>
      </c>
      <c r="CP38" s="1">
        <f>SQRT(25472-(CO1*CO1))</f>
        <v>133.80209265927047</v>
      </c>
      <c r="CQ38" s="1">
        <f>SQRT(25472-(CP1*CP1))</f>
        <v>133.1465358167459</v>
      </c>
      <c r="CR38" s="1">
        <f>SQRT(25472-(CQ1*CQ1))</f>
        <v>132.48018719793538</v>
      </c>
      <c r="CS38" s="1">
        <f>SQRT(25472-(CR1*CR1))</f>
        <v>131.80288312476324</v>
      </c>
      <c r="CT38" s="1">
        <f>SQRT(25472-(CS1*CS1))</f>
        <v>131.11445381802878</v>
      </c>
      <c r="CU38" s="1">
        <f>SQRT(25472-(CT1*CT1))</f>
        <v>130.41472309520884</v>
      </c>
      <c r="CV38" s="1">
        <f>SQRT(25472-(CU1*CU1))</f>
        <v>129.70350804816346</v>
      </c>
      <c r="CW38" s="1">
        <f>SQRT(25472-(CV1*CV1))</f>
        <v>128.98061869908983</v>
      </c>
      <c r="CX38" s="1">
        <f>SQRT(25472-(CW1*CW1))</f>
        <v>128.2458576329076</v>
      </c>
      <c r="CY38" s="1">
        <f>SQRT(25472-(CX1*CX1))</f>
        <v>127.49901960407382</v>
      </c>
      <c r="CZ38" s="1">
        <f>SQRT(25472-(CY1*CY1))</f>
        <v>126.73989111562311</v>
      </c>
      <c r="DA38" s="1">
        <f>SQRT(25472-(CZ1*CZ1))</f>
        <v>125.96824996799789</v>
      </c>
      <c r="DB38" s="1">
        <f>SQRT(25472-(DA1*DA1))</f>
        <v>125.18386477497809</v>
      </c>
      <c r="DC38" s="1">
        <f>SQRT(25472-(DB1*DB1))</f>
        <v>124.3864944437297</v>
      </c>
      <c r="DD38" s="1">
        <f>SQRT(25472-(DC1*DC1))</f>
        <v>123.57588761566716</v>
      </c>
      <c r="DE38" s="1">
        <f>SQRT(25472-(DD1*DD1))</f>
        <v>122.75178206445722</v>
      </c>
      <c r="DF38" s="1">
        <f>SQRT(25472-(DE1*DE1))</f>
        <v>121.91390404707742</v>
      </c>
      <c r="DG38" s="1">
        <f>SQRT(25472-(DF1*DF1))</f>
        <v>121.06196760337245</v>
      </c>
      <c r="DH38" s="1">
        <f>SQRT(25472-(DG1*DG1))</f>
        <v>120.19567379901824</v>
      </c>
      <c r="DI38" s="1">
        <f>SQRT(25472-(DH1*DH1))</f>
        <v>119.31470990619724</v>
      </c>
      <c r="DJ38" s="1">
        <f>SQRT(25472-(DI1*DI1))</f>
        <v>118.41874851559612</v>
      </c>
      <c r="DK38" s="1">
        <f>SQRT(25472-(DJ1*DJ1))</f>
        <v>117.50744657254705</v>
      </c>
      <c r="DL38" s="1">
        <f>SQRT(25472-(DK1*DK1))</f>
        <v>116.58044432922702</v>
      </c>
      <c r="DM38" s="1">
        <f>SQRT(25472-(DL1*DL1))</f>
        <v>115.63736420379011</v>
      </c>
      <c r="DN38" s="1">
        <f>SQRT(25472-(DM1*DM1))</f>
        <v>114.6778095361086</v>
      </c>
      <c r="DO38" s="1">
        <f>SQRT(25472-(DN1*DN1))</f>
        <v>113.70136322841516</v>
      </c>
    </row>
    <row r="39" spans="1:119" ht="12.75">
      <c r="A39" s="3">
        <f>D39/1.41421356</f>
        <v>112.69427688495101</v>
      </c>
      <c r="B39" s="3">
        <v>113</v>
      </c>
      <c r="C39" s="4">
        <v>36.5</v>
      </c>
      <c r="D39" s="4">
        <f>SQRT((163.5*163.5)-(C39*C39))</f>
        <v>159.37377450509229</v>
      </c>
      <c r="E39" s="4">
        <v>160</v>
      </c>
      <c r="F39" s="4">
        <f>D39*D39</f>
        <v>25400.000000000004</v>
      </c>
      <c r="G39" s="1">
        <f>D39</f>
        <v>159.37377450509229</v>
      </c>
      <c r="H39" s="1">
        <f>SQRT(25400-(G1*G1))</f>
        <v>159.37063719518724</v>
      </c>
      <c r="I39" s="1">
        <f>SQRT(25400-(H1*H1))</f>
        <v>159.3612248948909</v>
      </c>
      <c r="J39" s="1">
        <f>SQRT(25400-(I1*I1))</f>
        <v>159.34553649224065</v>
      </c>
      <c r="K39" s="1">
        <f>SQRT(25400-(J1*J1))</f>
        <v>159.32357013323548</v>
      </c>
      <c r="L39" s="1">
        <f>SQRT(25400-(K1*K1))</f>
        <v>159.2953232207399</v>
      </c>
      <c r="M39" s="1">
        <f>SQRT(25400-(L1*L1))</f>
        <v>159.26079241294764</v>
      </c>
      <c r="N39" s="1">
        <f>SQRT(25400-(M1*M1))</f>
        <v>159.21997362140215</v>
      </c>
      <c r="O39" s="1">
        <f>SQRT(25400-(N1*N1))</f>
        <v>159.1728620085723</v>
      </c>
      <c r="P39" s="1">
        <f>SQRT(25400-(O1*O1))</f>
        <v>159.1194519849789</v>
      </c>
      <c r="Q39" s="1">
        <f>SQRT(25400-(P1*P1))</f>
        <v>159.05973720586866</v>
      </c>
      <c r="R39" s="1">
        <f>SQRT(25400-(Q1*Q1))</f>
        <v>158.99371056743092</v>
      </c>
      <c r="S39" s="1">
        <f>SQRT(25400-(R1*R1))</f>
        <v>158.92136420255144</v>
      </c>
      <c r="T39" s="1">
        <f>SQRT(25400-(S1*S1))</f>
        <v>158.8426894760977</v>
      </c>
      <c r="U39" s="1">
        <f>SQRT(25400-(T1*T1))</f>
        <v>158.75767697972907</v>
      </c>
      <c r="V39" s="1">
        <f>SQRT(25400-(U1*U1))</f>
        <v>158.6663165262243</v>
      </c>
      <c r="W39" s="1">
        <f>SQRT(25400-(V1*V1))</f>
        <v>158.56859714331839</v>
      </c>
      <c r="X39" s="1">
        <f>SQRT(25400-(W1*W1))</f>
        <v>158.4645070670401</v>
      </c>
      <c r="Y39" s="1">
        <f>SQRT(25400-(X1*X1))</f>
        <v>158.35403373454054</v>
      </c>
      <c r="Z39" s="1">
        <f>SQRT(25400-(Y1*Y1))</f>
        <v>158.2371637764024</v>
      </c>
      <c r="AA39" s="1">
        <f>SQRT(25400-(Z1*Z1))</f>
        <v>158.11388300841898</v>
      </c>
      <c r="AB39" s="1">
        <f>SQRT(25400-(AA1*AA1))</f>
        <v>157.9841764228304</v>
      </c>
      <c r="AC39" s="1">
        <f>SQRT(25400-(AB1*AB1))</f>
        <v>157.84802817900513</v>
      </c>
      <c r="AD39" s="1">
        <f>SQRT(25400-(AC1*AC1))</f>
        <v>157.70542159355207</v>
      </c>
      <c r="AE39" s="1">
        <f>SQRT(25400-(AD1*AD1))</f>
        <v>157.55633912984905</v>
      </c>
      <c r="AF39" s="1">
        <f>SQRT(25400-(AE1*AE1))</f>
        <v>157.40076238697193</v>
      </c>
      <c r="AG39" s="1">
        <f>SQRT(25400-(AF1*AF1))</f>
        <v>157.23867208800766</v>
      </c>
      <c r="AH39" s="1">
        <f>SQRT(25400-(AG1*AG1))</f>
        <v>157.07004806773315</v>
      </c>
      <c r="AI39" s="1">
        <f>SQRT(25400-(AH1*AH1))</f>
        <v>156.8948692596415</v>
      </c>
      <c r="AJ39" s="1">
        <f>SQRT(25400-(AI1*AI1))</f>
        <v>156.71311368229527</v>
      </c>
      <c r="AK39" s="1">
        <f>SQRT(25400-(AJ1*AJ1))</f>
        <v>156.52475842498527</v>
      </c>
      <c r="AL39" s="1">
        <f>SQRT(25400-(AK1*AK1))</f>
        <v>156.32977963267268</v>
      </c>
      <c r="AM39" s="1">
        <f>SQRT(25400-(AL1*AL1))</f>
        <v>156.12815249018993</v>
      </c>
      <c r="AN39" s="1">
        <f>SQRT(25400-(AM1*AM1))</f>
        <v>155.91985120567554</v>
      </c>
      <c r="AO39" s="1">
        <f>SQRT(25400-(AN1*AN1))</f>
        <v>155.70484899321536</v>
      </c>
      <c r="AP39" s="1">
        <f>SQRT(25400-(AO1*AO1))</f>
        <v>155.48311805466213</v>
      </c>
      <c r="AQ39" s="1">
        <f>SQRT(25400-(AP1*AP1))</f>
        <v>155.2546295606028</v>
      </c>
      <c r="AR39" s="1">
        <f>SQRT(25400-(AQ1*AQ1))</f>
        <v>155.0193536304419</v>
      </c>
      <c r="AS39" s="1">
        <f>SQRT(25400-(AR1*AR1))</f>
        <v>154.77725931156684</v>
      </c>
      <c r="AT39" s="1">
        <f>SQRT(25400-(AS1*AS1))</f>
        <v>154.52831455755933</v>
      </c>
      <c r="AU39" s="1">
        <f>SQRT(25400-(AT1*AT1))</f>
        <v>154.27248620541513</v>
      </c>
      <c r="AV39" s="1">
        <f>SQRT(25400-(AU1*AU1))</f>
        <v>154.00973995173163</v>
      </c>
      <c r="AW39" s="1">
        <f>SQRT(25400-(AV1*AV1))</f>
        <v>153.7400403278209</v>
      </c>
      <c r="AX39" s="1">
        <f>SQRT(25400-(AW1*AW1))</f>
        <v>153.4633506737032</v>
      </c>
      <c r="AY39" s="1">
        <f>SQRT(25400-(AX1*AX1))</f>
        <v>153.17963311093285</v>
      </c>
      <c r="AZ39" s="1">
        <f>SQRT(25400-(AY1*AY1))</f>
        <v>152.88884851420656</v>
      </c>
      <c r="BA39" s="1">
        <f>SQRT(25400-(AZ1*AZ1))</f>
        <v>152.5909564816998</v>
      </c>
      <c r="BB39" s="1">
        <f>SQRT(25400-(BA1*BA1))</f>
        <v>152.2859153040753</v>
      </c>
      <c r="BC39" s="1">
        <f>SQRT(25400-(BB1*BB1))</f>
        <v>151.97368193210298</v>
      </c>
      <c r="BD39" s="1">
        <f>SQRT(25400-(BC1*BC1))</f>
        <v>151.65421194282735</v>
      </c>
      <c r="BE39" s="1">
        <f>SQRT(25400-(BD1*BD1))</f>
        <v>151.32745950421557</v>
      </c>
      <c r="BF39" s="1">
        <f>SQRT(25400-(BE1*BE1))</f>
        <v>150.9933773382131</v>
      </c>
      <c r="BG39" s="1">
        <f>SQRT(25400-(BF1*BF1))</f>
        <v>150.65191668213185</v>
      </c>
      <c r="BH39" s="1">
        <f>SQRT(25400-(BG1*BG1))</f>
        <v>150.3030272482893</v>
      </c>
      <c r="BI39" s="1">
        <f>SQRT(25400-(BH1*BH1))</f>
        <v>149.9466571818125</v>
      </c>
      <c r="BJ39" s="1">
        <f>SQRT(25400-(BI1*BI1))</f>
        <v>149.5827530165159</v>
      </c>
      <c r="BK39" s="1">
        <f>SQRT(25400-(BJ1*BJ1))</f>
        <v>149.2112596287559</v>
      </c>
      <c r="BL39" s="1">
        <f>SQRT(25400-(BK1*BK1))</f>
        <v>148.8321201891581</v>
      </c>
      <c r="BM39" s="1">
        <f>SQRT(25400-(BL1*BL1))</f>
        <v>148.44527611210805</v>
      </c>
      <c r="BN39" s="1">
        <f>SQRT(25400-(BM1*BM1))</f>
        <v>148.0506670028879</v>
      </c>
      <c r="BO39" s="1">
        <f>SQRT(25400-(BN1*BN1))</f>
        <v>147.648230602334</v>
      </c>
      <c r="BP39" s="1">
        <f>SQRT(25400-(BO1*BO1))</f>
        <v>147.23790272888297</v>
      </c>
      <c r="BQ39" s="1">
        <f>SQRT(25400-(BP1*BP1))</f>
        <v>146.81961721786362</v>
      </c>
      <c r="BR39" s="1">
        <f>SQRT(25400-(BQ1*BQ1))</f>
        <v>146.3933058578841</v>
      </c>
      <c r="BS39" s="1">
        <f>SQRT(25400-(BR1*BR1))</f>
        <v>145.9588983241515</v>
      </c>
      <c r="BT39" s="1">
        <f>SQRT(25400-(BS1*BS1))</f>
        <v>145.5163221085525</v>
      </c>
      <c r="BU39" s="1">
        <f>SQRT(25400-(BT1*BT1))</f>
        <v>145.06550244630873</v>
      </c>
      <c r="BV39" s="1">
        <f>SQRT(25400-(BU1*BU1))</f>
        <v>144.60636223901076</v>
      </c>
      <c r="BW39" s="1">
        <f>SQRT(25400-(BV1*BV1))</f>
        <v>144.138821973818</v>
      </c>
      <c r="BX39" s="1">
        <f>SQRT(25400-(BW1*BW1))</f>
        <v>143.66279963859816</v>
      </c>
      <c r="BY39" s="1">
        <f>SQRT(25400-(BX1*BX1))</f>
        <v>143.17821063276352</v>
      </c>
      <c r="BZ39" s="1">
        <f>SQRT(25400-(BY1*BY1))</f>
        <v>142.68496767354296</v>
      </c>
      <c r="CA39" s="1">
        <f>SQRT(25400-(BZ1*BZ1))</f>
        <v>142.18298069740976</v>
      </c>
      <c r="CB39" s="1">
        <f>SQRT(25400-(CA1*CA1))</f>
        <v>141.67215675636479</v>
      </c>
      <c r="CC39" s="1">
        <f>SQRT(25400-(CB1*CB1))</f>
        <v>141.1523999087511</v>
      </c>
      <c r="CD39" s="1">
        <f>SQRT(25400-(CC1*CC1))</f>
        <v>140.62361110425232</v>
      </c>
      <c r="CE39" s="1">
        <f>SQRT(25400-(CD1*CD1))</f>
        <v>140.0856880626997</v>
      </c>
      <c r="CF39" s="1">
        <f>SQRT(25400-(CE1*CE1))</f>
        <v>139.53852514628352</v>
      </c>
      <c r="CG39" s="1">
        <f>SQRT(25400-(CF1*CF1))</f>
        <v>138.98201322473352</v>
      </c>
      <c r="CH39" s="1">
        <f>SQRT(25400-(CG1*CG1))</f>
        <v>138.4160395329963</v>
      </c>
      <c r="CI39" s="1">
        <f>SQRT(25400-(CH1*CH1))</f>
        <v>137.84048752090223</v>
      </c>
      <c r="CJ39" s="1">
        <f>SQRT(25400-(CI1*CI1))</f>
        <v>137.2552366942697</v>
      </c>
      <c r="CK39" s="1">
        <f>SQRT(25400-(CJ1*CJ1))</f>
        <v>136.66016244685207</v>
      </c>
      <c r="CL39" s="1">
        <f>SQRT(25400-(CK1*CK1))</f>
        <v>136.05513588247965</v>
      </c>
      <c r="CM39" s="1">
        <f>SQRT(25400-(CL1*CL1))</f>
        <v>135.4400236266961</v>
      </c>
      <c r="CN39" s="1">
        <f>SQRT(25400-(CM1*CM1))</f>
        <v>134.81468762712763</v>
      </c>
      <c r="CO39" s="1">
        <f>SQRT(25400-(CN1*CN1))</f>
        <v>134.17898494175606</v>
      </c>
      <c r="CP39" s="1">
        <f>SQRT(25400-(CO1*CO1))</f>
        <v>133.5327675141948</v>
      </c>
      <c r="CQ39" s="1">
        <f>SQRT(25400-(CP1*CP1))</f>
        <v>132.87588193498473</v>
      </c>
      <c r="CR39" s="1">
        <f>SQRT(25400-(CQ1*CQ1))</f>
        <v>132.20816918783802</v>
      </c>
      <c r="CS39" s="1">
        <f>SQRT(25400-(CR1*CR1))</f>
        <v>131.52946437965906</v>
      </c>
      <c r="CT39" s="1">
        <f>SQRT(25400-(CS1*CS1))</f>
        <v>130.83959645306157</v>
      </c>
      <c r="CU39" s="1">
        <f>SQRT(25400-(CT1*CT1))</f>
        <v>130.13838787997952</v>
      </c>
      <c r="CV39" s="1">
        <f>SQRT(25400-(CU1*CU1))</f>
        <v>129.42565433483426</v>
      </c>
      <c r="CW39" s="1">
        <f>SQRT(25400-(CV1*CV1))</f>
        <v>128.70120434556935</v>
      </c>
      <c r="CX39" s="1">
        <f>SQRT(25400-(CW1*CW1))</f>
        <v>127.96483892069728</v>
      </c>
      <c r="CY39" s="1">
        <f>SQRT(25400-(CX1*CX1))</f>
        <v>127.21635115031401</v>
      </c>
      <c r="CZ39" s="1">
        <f>SQRT(25400-(CY1*CY1))</f>
        <v>126.45552577882866</v>
      </c>
      <c r="DA39" s="1">
        <f>SQRT(25400-(CZ1*CZ1))</f>
        <v>125.6821387469198</v>
      </c>
      <c r="DB39" s="1">
        <f>SQRT(25400-(DA1*DA1))</f>
        <v>124.89595669996687</v>
      </c>
      <c r="DC39" s="1">
        <f>SQRT(25400-(DB1*DB1))</f>
        <v>124.09673645990857</v>
      </c>
      <c r="DD39" s="1">
        <f>SQRT(25400-(DC1*DC1))</f>
        <v>123.28422445714618</v>
      </c>
      <c r="DE39" s="1">
        <f>SQRT(25400-(DD1*DD1))</f>
        <v>122.45815611873306</v>
      </c>
      <c r="DF39" s="1">
        <f>SQRT(25400-(DE1*DE1))</f>
        <v>121.61825520866512</v>
      </c>
      <c r="DG39" s="1">
        <f>SQRT(25400-(DF1*DF1))</f>
        <v>120.76423311560423</v>
      </c>
      <c r="DH39" s="1">
        <f>SQRT(25400-(DG1*DG1))</f>
        <v>119.89578808281799</v>
      </c>
      <c r="DI39" s="1">
        <f>SQRT(25400-(DH1*DH1))</f>
        <v>119.01260437449471</v>
      </c>
      <c r="DJ39" s="1">
        <f>SQRT(25400-(DI1*DI1))</f>
        <v>118.11435137188029</v>
      </c>
      <c r="DK39" s="1">
        <f>SQRT(25400-(DJ1*DJ1))</f>
        <v>117.2006825918689</v>
      </c>
      <c r="DL39" s="1">
        <f>SQRT(25400-(DK1*DK1))</f>
        <v>116.27123461974591</v>
      </c>
      <c r="DM39" s="1">
        <f>SQRT(25400-(DL1*DL1))</f>
        <v>115.32562594670796</v>
      </c>
      <c r="DN39" s="1">
        <f>SQRT(25400-(DM1*DM1))</f>
        <v>114.3634557015483</v>
      </c>
      <c r="DO39" s="1">
        <f>SQRT(25400-(DN1*DN1))</f>
        <v>113.38430226446692</v>
      </c>
    </row>
    <row r="40" spans="1:119" ht="12.75">
      <c r="A40" s="3">
        <f>D40/1.41421356</f>
        <v>112.5299961898952</v>
      </c>
      <c r="B40" s="3">
        <v>113</v>
      </c>
      <c r="C40" s="4">
        <v>37.5</v>
      </c>
      <c r="D40" s="4">
        <f>SQRT((163.5*163.5)-(C40*C40))</f>
        <v>159.14144651849813</v>
      </c>
      <c r="E40" s="4">
        <v>160</v>
      </c>
      <c r="F40" s="4">
        <f>D40*D40</f>
        <v>25326</v>
      </c>
      <c r="G40" s="1">
        <f>D40</f>
        <v>159.14144651849813</v>
      </c>
      <c r="H40" s="1">
        <f>SQRT(25326-(G1*G1))</f>
        <v>159.13830462839547</v>
      </c>
      <c r="I40" s="1">
        <f>SQRT(25326-(H1*H1))</f>
        <v>159.1288785858808</v>
      </c>
      <c r="J40" s="1">
        <f>SQRT(25326-(I1*I1))</f>
        <v>159.11316727411344</v>
      </c>
      <c r="K40" s="1">
        <f>SQRT(25326-(J1*J1))</f>
        <v>159.0911688309568</v>
      </c>
      <c r="L40" s="1">
        <f>SQRT(25326-(K1*K1))</f>
        <v>159.0628806478746</v>
      </c>
      <c r="M40" s="1">
        <f>SQRT(25326-(L1*L1))</f>
        <v>159.02829936838285</v>
      </c>
      <c r="N40" s="1">
        <f>SQRT(25326-(M1*M1))</f>
        <v>158.98742088605627</v>
      </c>
      <c r="O40" s="1">
        <f>SQRT(25326-(N1*N1))</f>
        <v>158.94024034208581</v>
      </c>
      <c r="P40" s="1">
        <f>SQRT(25326-(O1*O1))</f>
        <v>158.88675212238434</v>
      </c>
      <c r="Q40" s="1">
        <f>SQRT(25326-(P1*P1))</f>
        <v>158.826949854236</v>
      </c>
      <c r="R40" s="1">
        <f>SQRT(25326-(Q1*Q1))</f>
        <v>158.76082640248507</v>
      </c>
      <c r="S40" s="1">
        <f>SQRT(25326-(R1*R1))</f>
        <v>158.6883738652583</v>
      </c>
      <c r="T40" s="1">
        <f>SQRT(25326-(S1*S1))</f>
        <v>158.60958356921563</v>
      </c>
      <c r="U40" s="1">
        <f>SQRT(25326-(T1*T1))</f>
        <v>158.52444606432158</v>
      </c>
      <c r="V40" s="1">
        <f>SQRT(25326-(U1*U1))</f>
        <v>158.43295111813072</v>
      </c>
      <c r="W40" s="1">
        <f>SQRT(25326-(V1*V1))</f>
        <v>158.33508770957877</v>
      </c>
      <c r="X40" s="1">
        <f>SQRT(25326-(W1*W1))</f>
        <v>158.2308440222702</v>
      </c>
      <c r="Y40" s="1">
        <f>SQRT(25326-(X1*X1))</f>
        <v>158.12020743725324</v>
      </c>
      <c r="Z40" s="1">
        <f>SQRT(25326-(Y1*Y1))</f>
        <v>158.00316452527144</v>
      </c>
      <c r="AA40" s="1">
        <f>SQRT(25326-(Z1*Z1))</f>
        <v>157.87970103848056</v>
      </c>
      <c r="AB40" s="1">
        <f>SQRT(25326-(AA1*AA1))</f>
        <v>157.7498019016189</v>
      </c>
      <c r="AC40" s="1">
        <f>SQRT(25326-(AB1*AB1))</f>
        <v>157.61345120261785</v>
      </c>
      <c r="AD40" s="1">
        <f>SQRT(25326-(AC1*AC1))</f>
        <v>157.47063218263906</v>
      </c>
      <c r="AE40" s="1">
        <f>SQRT(25326-(AD1*AD1))</f>
        <v>157.32132722552274</v>
      </c>
      <c r="AF40" s="1">
        <f>SQRT(25326-(AE1*AE1))</f>
        <v>157.16551784663199</v>
      </c>
      <c r="AG40" s="1">
        <f>SQRT(25326-(AF1*AF1))</f>
        <v>157.00318468107582</v>
      </c>
      <c r="AH40" s="1">
        <f>SQRT(25326-(AG1*AG1))</f>
        <v>156.83430747129276</v>
      </c>
      <c r="AI40" s="1">
        <f>SQRT(25326-(AH1*AH1))</f>
        <v>156.65886505397643</v>
      </c>
      <c r="AJ40" s="1">
        <f>SQRT(25326-(AI1*AI1))</f>
        <v>156.4768353463221</v>
      </c>
      <c r="AK40" s="1">
        <f>SQRT(25326-(AJ1*AJ1))</f>
        <v>156.28819533157326</v>
      </c>
      <c r="AL40" s="1">
        <f>SQRT(25326-(AK1*AK1))</f>
        <v>156.0929210438449</v>
      </c>
      <c r="AM40" s="1">
        <f>SQRT(25326-(AL1*AL1))</f>
        <v>155.89098755219945</v>
      </c>
      <c r="AN40" s="1">
        <f>SQRT(25326-(AM1*AM1))</f>
        <v>155.68236894394946</v>
      </c>
      <c r="AO40" s="1">
        <f>SQRT(25326-(AN1*AN1))</f>
        <v>155.46703830716015</v>
      </c>
      <c r="AP40" s="1">
        <f>SQRT(25326-(AO1*AO1))</f>
        <v>155.24496771232234</v>
      </c>
      <c r="AQ40" s="1">
        <f>SQRT(25326-(AP1*AP1))</f>
        <v>155.01612819316577</v>
      </c>
      <c r="AR40" s="1">
        <f>SQRT(25326-(AQ1*AQ1))</f>
        <v>154.7804897265802</v>
      </c>
      <c r="AS40" s="1">
        <f>SQRT(25326-(AR1*AR1))</f>
        <v>154.53802121160993</v>
      </c>
      <c r="AT40" s="1">
        <f>SQRT(25326-(AS1*AS1))</f>
        <v>154.2886904474855</v>
      </c>
      <c r="AU40" s="1">
        <f>SQRT(25326-(AT1*AT1))</f>
        <v>154.03246411065427</v>
      </c>
      <c r="AV40" s="1">
        <f>SQRT(25326-(AU1*AU1))</f>
        <v>153.7693077307692</v>
      </c>
      <c r="AW40" s="1">
        <f>SQRT(25326-(AV1*AV1))</f>
        <v>153.49918566559236</v>
      </c>
      <c r="AX40" s="1">
        <f>SQRT(25326-(AW1*AW1))</f>
        <v>153.22206107476822</v>
      </c>
      <c r="AY40" s="1">
        <f>SQRT(25326-(AX1*AX1))</f>
        <v>152.9378958924177</v>
      </c>
      <c r="AZ40" s="1">
        <f>SQRT(25326-(AY1*AY1))</f>
        <v>152.6466507985026</v>
      </c>
      <c r="BA40" s="1">
        <f>SQRT(25326-(AZ1*AZ1))</f>
        <v>152.34828518890524</v>
      </c>
      <c r="BB40" s="1">
        <f>SQRT(25326-(BA1*BA1))</f>
        <v>152.04275714416653</v>
      </c>
      <c r="BC40" s="1">
        <f>SQRT(25326-(BB1*BB1))</f>
        <v>151.7300233968215</v>
      </c>
      <c r="BD40" s="1">
        <f>SQRT(25326-(BC1*BC1))</f>
        <v>151.41003929726722</v>
      </c>
      <c r="BE40" s="1">
        <f>SQRT(25326-(BD1*BD1))</f>
        <v>151.08275877809487</v>
      </c>
      <c r="BF40" s="1">
        <f>SQRT(25326-(BE1*BE1))</f>
        <v>150.74813431681335</v>
      </c>
      <c r="BG40" s="1">
        <f>SQRT(25326-(BF1*BF1))</f>
        <v>150.40611689688689</v>
      </c>
      <c r="BH40" s="1">
        <f>SQRT(25326-(BG1*BG1))</f>
        <v>150.05665596700467</v>
      </c>
      <c r="BI40" s="1">
        <f>SQRT(25326-(BH1*BH1))</f>
        <v>149.6996993984958</v>
      </c>
      <c r="BJ40" s="1">
        <f>SQRT(25326-(BI1*BI1))</f>
        <v>149.33519344079613</v>
      </c>
      <c r="BK40" s="1">
        <f>SQRT(25326-(BJ1*BJ1))</f>
        <v>148.96308267486947</v>
      </c>
      <c r="BL40" s="1">
        <f>SQRT(25326-(BK1*BK1))</f>
        <v>148.5833099644775</v>
      </c>
      <c r="BM40" s="1">
        <f>SQRT(25326-(BL1*BL1))</f>
        <v>148.19581640518737</v>
      </c>
      <c r="BN40" s="1">
        <f>SQRT(25326-(BM1*BM1))</f>
        <v>147.80054127099805</v>
      </c>
      <c r="BO40" s="1">
        <f>SQRT(25326-(BN1*BN1))</f>
        <v>147.39742195845895</v>
      </c>
      <c r="BP40" s="1">
        <f>SQRT(25326-(BO1*BO1))</f>
        <v>146.98639392814562</v>
      </c>
      <c r="BQ40" s="1">
        <f>SQRT(25326-(BP1*BP1))</f>
        <v>146.56739064334877</v>
      </c>
      <c r="BR40" s="1">
        <f>SQRT(25326-(BQ1*BQ1))</f>
        <v>146.14034350582318</v>
      </c>
      <c r="BS40" s="1">
        <f>SQRT(25326-(BR1*BR1))</f>
        <v>145.70518178843196</v>
      </c>
      <c r="BT40" s="1">
        <f>SQRT(25326-(BS1*BS1))</f>
        <v>145.2618325645109</v>
      </c>
      <c r="BU40" s="1">
        <f>SQRT(25326-(BT1*BT1))</f>
        <v>144.81022063376605</v>
      </c>
      <c r="BV40" s="1">
        <f>SQRT(25326-(BU1*BU1))</f>
        <v>144.35026844450272</v>
      </c>
      <c r="BW40" s="1">
        <f>SQRT(25326-(BV1*BV1))</f>
        <v>143.88189601197226</v>
      </c>
      <c r="BX40" s="1">
        <f>SQRT(25326-(BW1*BW1))</f>
        <v>143.40502083260543</v>
      </c>
      <c r="BY40" s="1">
        <f>SQRT(25326-(BX1*BX1))</f>
        <v>142.91955779388627</v>
      </c>
      <c r="BZ40" s="1">
        <f>SQRT(25326-(BY1*BY1))</f>
        <v>142.42541907960108</v>
      </c>
      <c r="CA40" s="1">
        <f>SQRT(25326-(BZ1*BZ1))</f>
        <v>141.92251407017844</v>
      </c>
      <c r="CB40" s="1">
        <f>SQRT(25326-(CA1*CA1))</f>
        <v>141.41074923781431</v>
      </c>
      <c r="CC40" s="1">
        <f>SQRT(25326-(CB1*CB1))</f>
        <v>140.8900280360537</v>
      </c>
      <c r="CD40" s="1">
        <f>SQRT(25326-(CC1*CC1))</f>
        <v>140.360250783475</v>
      </c>
      <c r="CE40" s="1">
        <f>SQRT(25326-(CD1*CD1))</f>
        <v>139.82131454109563</v>
      </c>
      <c r="CF40" s="1">
        <f>SQRT(25326-(CE1*CE1))</f>
        <v>139.27311298308803</v>
      </c>
      <c r="CG40" s="1">
        <f>SQRT(25326-(CF1*CF1))</f>
        <v>138.7155362603627</v>
      </c>
      <c r="CH40" s="1">
        <f>SQRT(25326-(CG1*CG1))</f>
        <v>138.14847085653898</v>
      </c>
      <c r="CI40" s="1">
        <f>SQRT(25326-(CH1*CH1))</f>
        <v>137.57179943578552</v>
      </c>
      <c r="CJ40" s="1">
        <f>SQRT(25326-(CI1*CI1))</f>
        <v>136.98540068197048</v>
      </c>
      <c r="CK40" s="1">
        <f>SQRT(25326-(CJ1*CJ1))</f>
        <v>136.38914912851388</v>
      </c>
      <c r="CL40" s="1">
        <f>SQRT(25326-(CK1*CK1))</f>
        <v>135.78291497828437</v>
      </c>
      <c r="CM40" s="1">
        <f>SQRT(25326-(CL1*CL1))</f>
        <v>135.16656391282572</v>
      </c>
      <c r="CN40" s="1">
        <f>SQRT(25326-(CM1*CM1))</f>
        <v>134.5399568901373</v>
      </c>
      <c r="CO40" s="1">
        <f>SQRT(25326-(CN1*CN1))</f>
        <v>133.90294993016397</v>
      </c>
      <c r="CP40" s="1">
        <f>SQRT(25326-(CO1*CO1))</f>
        <v>133.25539388707685</v>
      </c>
      <c r="CQ40" s="1">
        <f>SQRT(25326-(CP1*CP1))</f>
        <v>132.5971342073425</v>
      </c>
      <c r="CR40" s="1">
        <f>SQRT(25326-(CQ1*CQ1))</f>
        <v>131.9280106724876</v>
      </c>
      <c r="CS40" s="1">
        <f>SQRT(25326-(CR1*CR1))</f>
        <v>131.24785712536413</v>
      </c>
      <c r="CT40" s="1">
        <f>SQRT(25326-(CS1*CS1))</f>
        <v>130.5565011786085</v>
      </c>
      <c r="CU40" s="1">
        <f>SQRT(25326-(CT1*CT1))</f>
        <v>129.85376390386224</v>
      </c>
      <c r="CV40" s="1">
        <f>SQRT(25326-(CU1*CU1))</f>
        <v>129.1394595001853</v>
      </c>
      <c r="CW40" s="1">
        <f>SQRT(25326-(CV1*CV1))</f>
        <v>128.41339493993607</v>
      </c>
      <c r="CX40" s="1">
        <f>SQRT(25326-(CW1*CW1))</f>
        <v>127.67536959022284</v>
      </c>
      <c r="CY40" s="1">
        <f>SQRT(25326-(CX1*CX1))</f>
        <v>126.92517480783708</v>
      </c>
      <c r="CZ40" s="1">
        <f>SQRT(25326-(CY1*CY1))</f>
        <v>126.16259350536514</v>
      </c>
      <c r="DA40" s="1">
        <f>SQRT(25326-(CZ1*CZ1))</f>
        <v>125.38739968593336</v>
      </c>
      <c r="DB40" s="1">
        <f>SQRT(25326-(DA1*DA1))</f>
        <v>124.59935794377112</v>
      </c>
      <c r="DC40" s="1">
        <f>SQRT(25326-(DB1*DB1))</f>
        <v>123.79822292747178</v>
      </c>
      <c r="DD40" s="1">
        <f>SQRT(25326-(DC1*DC1))</f>
        <v>122.98373876248843</v>
      </c>
      <c r="DE40" s="1">
        <f>SQRT(25326-(DD1*DD1))</f>
        <v>122.15563842901399</v>
      </c>
      <c r="DF40" s="1">
        <f>SQRT(25326-(DE1*DE1))</f>
        <v>121.31364309095659</v>
      </c>
      <c r="DG40" s="1">
        <f>SQRT(25326-(DF1*DF1))</f>
        <v>120.45746137122433</v>
      </c>
      <c r="DH40" s="1">
        <f>SQRT(25326-(DG1*DG1))</f>
        <v>119.5867885679685</v>
      </c>
      <c r="DI40" s="1">
        <f>SQRT(25326-(DH1*DH1))</f>
        <v>118.70130580579136</v>
      </c>
      <c r="DJ40" s="1">
        <f>SQRT(25326-(DI1*DI1))</f>
        <v>117.80067911519016</v>
      </c>
      <c r="DK40" s="1">
        <f>SQRT(25326-(DJ1*DJ1))</f>
        <v>116.88455843266894</v>
      </c>
      <c r="DL40" s="1">
        <f>SQRT(25326-(DK1*DK1))</f>
        <v>115.95257651298655</v>
      </c>
      <c r="DM40" s="1">
        <f>SQRT(25326-(DL1*DL1))</f>
        <v>115.00434774390054</v>
      </c>
      <c r="DN40" s="1">
        <f>SQRT(25326-(DM1*DM1))</f>
        <v>114.03946685248927</v>
      </c>
      <c r="DO40" s="5">
        <f>SQRT(25326-(DN1*DN1))</f>
        <v>113.05750749065716</v>
      </c>
    </row>
    <row r="41" spans="1:119" ht="12.75">
      <c r="A41" s="3">
        <f>D41/1.41421356</f>
        <v>112.3610254597665</v>
      </c>
      <c r="B41" s="3">
        <v>113</v>
      </c>
      <c r="C41" s="4">
        <v>38.5</v>
      </c>
      <c r="D41" s="4">
        <f>SQRT((163.5*163.5)-(C41*C41))</f>
        <v>158.90248582070703</v>
      </c>
      <c r="E41" s="4">
        <v>160</v>
      </c>
      <c r="F41" s="4">
        <f>D41*D41</f>
        <v>25249.999999999996</v>
      </c>
      <c r="G41" s="1">
        <f>D41</f>
        <v>158.90248582070703</v>
      </c>
      <c r="H41" s="1">
        <f>SQRT(25250-(G1*G1))</f>
        <v>158.8993392056745</v>
      </c>
      <c r="I41" s="1">
        <f>SQRT(25250-(H1*H1))</f>
        <v>158.88989898668825</v>
      </c>
      <c r="J41" s="1">
        <f>SQRT(25250-(I1*I1))</f>
        <v>158.8741640418605</v>
      </c>
      <c r="K41" s="1">
        <f>SQRT(25250-(J1*J1))</f>
        <v>158.8521325006372</v>
      </c>
      <c r="L41" s="1">
        <f>SQRT(25250-(K1*K1))</f>
        <v>158.8238017426859</v>
      </c>
      <c r="M41" s="1">
        <f>SQRT(25250-(L1*L1))</f>
        <v>158.78916839633615</v>
      </c>
      <c r="N41" s="1">
        <f>SQRT(25250-(M1*M1))</f>
        <v>158.74822833657075</v>
      </c>
      <c r="O41" s="1">
        <f>SQRT(25250-(N1*N1))</f>
        <v>158.70097668256489</v>
      </c>
      <c r="P41" s="1">
        <f>SQRT(25250-(O1*O1))</f>
        <v>158.64740779476983</v>
      </c>
      <c r="Q41" s="1">
        <f>SQRT(25250-(P1*P1))</f>
        <v>158.58751527153706</v>
      </c>
      <c r="R41" s="1">
        <f>SQRT(25250-(Q1*Q1))</f>
        <v>158.52129194527782</v>
      </c>
      <c r="S41" s="1">
        <f>SQRT(25250-(R1*R1))</f>
        <v>158.44872987815333</v>
      </c>
      <c r="T41" s="1">
        <f>SQRT(25250-(S1*S1))</f>
        <v>158.36982035728903</v>
      </c>
      <c r="U41" s="1">
        <f>SQRT(25250-(T1*T1))</f>
        <v>158.2845538895062</v>
      </c>
      <c r="V41" s="1">
        <f>SQRT(25250-(U1*U1))</f>
        <v>158.19292019556374</v>
      </c>
      <c r="W41" s="1">
        <f>SQRT(25250-(V1*V1))</f>
        <v>158.09490820390135</v>
      </c>
      <c r="X41" s="1">
        <f>SQRT(25250-(W1*W1))</f>
        <v>157.99050604387594</v>
      </c>
      <c r="Y41" s="1">
        <f>SQRT(25250-(X1*X1))</f>
        <v>157.87970103848056</v>
      </c>
      <c r="Z41" s="1">
        <f>SQRT(25250-(Y1*Y1))</f>
        <v>157.76247969653622</v>
      </c>
      <c r="AA41" s="1">
        <f>SQRT(25250-(Z1*Z1))</f>
        <v>157.63882770434446</v>
      </c>
      <c r="AB41" s="1">
        <f>SQRT(25250-(AA1*AA1))</f>
        <v>157.50872991678906</v>
      </c>
      <c r="AC41" s="1">
        <f>SQRT(25250-(AB1*AB1))</f>
        <v>157.37217034787312</v>
      </c>
      <c r="AD41" s="1">
        <f>SQRT(25250-(AC1*AC1))</f>
        <v>157.22913216067818</v>
      </c>
      <c r="AE41" s="1">
        <f>SQRT(25250-(AD1*AD1))</f>
        <v>157.07959765672945</v>
      </c>
      <c r="AF41" s="1">
        <f>SQRT(25250-(AE1*AE1))</f>
        <v>156.92354826475216</v>
      </c>
      <c r="AG41" s="1">
        <f>SQRT(25250-(AF1*AF1))</f>
        <v>156.760964528801</v>
      </c>
      <c r="AH41" s="1">
        <f>SQRT(25250-(AG1*AG1))</f>
        <v>156.59182609574486</v>
      </c>
      <c r="AI41" s="1">
        <f>SQRT(25250-(AH1*AH1))</f>
        <v>156.41611170208776</v>
      </c>
      <c r="AJ41" s="1">
        <f>SQRT(25250-(AI1*AI1))</f>
        <v>156.23379916010492</v>
      </c>
      <c r="AK41" s="1">
        <f>SQRT(25250-(AJ1*AJ1))</f>
        <v>156.04486534327236</v>
      </c>
      <c r="AL41" s="1">
        <f>SQRT(25250-(AK1*AK1))</f>
        <v>155.8492861709671</v>
      </c>
      <c r="AM41" s="1">
        <f>SQRT(25250-(AL1*AL1))</f>
        <v>155.64703659241314</v>
      </c>
      <c r="AN41" s="1">
        <f>SQRT(25250-(AM1*AM1))</f>
        <v>155.43809056984713</v>
      </c>
      <c r="AO41" s="1">
        <f>SQRT(25250-(AN1*AN1))</f>
        <v>155.22242106087637</v>
      </c>
      <c r="AP41" s="1">
        <f>SQRT(25250-(AO1*AO1))</f>
        <v>155</v>
      </c>
      <c r="AQ41" s="1">
        <f>SQRT(25250-(AP1*AP1))</f>
        <v>154.77079827926198</v>
      </c>
      <c r="AR41" s="1">
        <f>SQRT(25250-(AQ1*AQ1))</f>
        <v>154.53478572800364</v>
      </c>
      <c r="AS41" s="1">
        <f>SQRT(25250-(AR1*AR1))</f>
        <v>154.29193109168088</v>
      </c>
      <c r="AT41" s="1">
        <f>SQRT(25250-(AS1*AS1))</f>
        <v>154.042202009709</v>
      </c>
      <c r="AU41" s="1">
        <f>SQRT(25250-(AT1*AT1))</f>
        <v>153.785564992297</v>
      </c>
      <c r="AV41" s="1">
        <f>SQRT(25250-(AU1*AU1))</f>
        <v>153.52198539622916</v>
      </c>
      <c r="AW41" s="1">
        <f>SQRT(25250-(AV1*AV1))</f>
        <v>153.2514273995515</v>
      </c>
      <c r="AX41" s="1">
        <f>SQRT(25250-(AW1*AW1))</f>
        <v>152.97385397511562</v>
      </c>
      <c r="AY41" s="1">
        <f>SQRT(25250-(AX1*AX1))</f>
        <v>152.6892268629323</v>
      </c>
      <c r="AZ41" s="1">
        <f>SQRT(25250-(AY1*AY1))</f>
        <v>152.3975065412817</v>
      </c>
      <c r="BA41" s="1">
        <f>SQRT(25250-(AZ1*AZ1))</f>
        <v>152.0986521965267</v>
      </c>
      <c r="BB41" s="1">
        <f>SQRT(25250-(BA1*BA1))</f>
        <v>151.7926216915697</v>
      </c>
      <c r="BC41" s="1">
        <f>SQRT(25250-(BB1*BB1))</f>
        <v>151.47937153289223</v>
      </c>
      <c r="BD41" s="1">
        <f>SQRT(25250-(BC1*BC1))</f>
        <v>151.15885683611134</v>
      </c>
      <c r="BE41" s="1">
        <f>SQRT(25250-(BD1*BD1))</f>
        <v>150.83103128998357</v>
      </c>
      <c r="BF41" s="1">
        <f>SQRT(25250-(BE1*BE1))</f>
        <v>150.49584711878265</v>
      </c>
      <c r="BG41" s="1">
        <f>SQRT(25250-(BF1*BF1))</f>
        <v>150.1532550429727</v>
      </c>
      <c r="BH41" s="1">
        <f>SQRT(25250-(BG1*BG1))</f>
        <v>149.80320423809366</v>
      </c>
      <c r="BI41" s="1">
        <f>SQRT(25250-(BH1*BH1))</f>
        <v>149.4456422917711</v>
      </c>
      <c r="BJ41" s="1">
        <f>SQRT(25250-(BI1*BI1))</f>
        <v>149.08051515875573</v>
      </c>
      <c r="BK41" s="1">
        <f>SQRT(25250-(BJ1*BJ1))</f>
        <v>148.70776711389354</v>
      </c>
      <c r="BL41" s="1">
        <f>SQRT(25250-(BK1*BK1))</f>
        <v>148.32734070291963</v>
      </c>
      <c r="BM41" s="1">
        <f>SQRT(25250-(BL1*BL1))</f>
        <v>147.9391766909631</v>
      </c>
      <c r="BN41" s="1">
        <f>SQRT(25250-(BM1*BM1))</f>
        <v>147.54321400864222</v>
      </c>
      <c r="BO41" s="1">
        <f>SQRT(25250-(BN1*BN1))</f>
        <v>147.13938969562162</v>
      </c>
      <c r="BP41" s="1">
        <f>SQRT(25250-(BO1*BO1))</f>
        <v>146.72763884149435</v>
      </c>
      <c r="BQ41" s="1">
        <f>SQRT(25250-(BP1*BP1))</f>
        <v>146.30789452384312</v>
      </c>
      <c r="BR41" s="1">
        <f>SQRT(25250-(BQ1*BQ1))</f>
        <v>145.8800877433243</v>
      </c>
      <c r="BS41" s="1">
        <f>SQRT(25250-(BR1*BR1))</f>
        <v>145.44414735560864</v>
      </c>
      <c r="BT41" s="1">
        <f>SQRT(25250-(BS1*BS1))</f>
        <v>145</v>
      </c>
      <c r="BU41" s="1">
        <f>SQRT(25250-(BT1*BT1))</f>
        <v>144.54757002454244</v>
      </c>
      <c r="BV41" s="1">
        <f>SQRT(25250-(BU1*BU1))</f>
        <v>144.08677940741129</v>
      </c>
      <c r="BW41" s="1">
        <f>SQRT(25250-(BV1*BV1))</f>
        <v>143.6175476743702</v>
      </c>
      <c r="BX41" s="1">
        <f>SQRT(25250-(BW1*BW1))</f>
        <v>143.13979181206042</v>
      </c>
      <c r="BY41" s="1">
        <f>SQRT(25250-(BX1*BX1))</f>
        <v>142.65342617687105</v>
      </c>
      <c r="BZ41" s="1">
        <f>SQRT(25250-(BY1*BY1))</f>
        <v>142.15836239912164</v>
      </c>
      <c r="CA41" s="1">
        <f>SQRT(25250-(BZ1*BZ1))</f>
        <v>141.65450928226747</v>
      </c>
      <c r="CB41" s="1">
        <f>SQRT(25250-(CA1*CA1))</f>
        <v>141.14177269681716</v>
      </c>
      <c r="CC41" s="1">
        <f>SQRT(25250-(CB1*CB1))</f>
        <v>140.62005546862795</v>
      </c>
      <c r="CD41" s="1">
        <f>SQRT(25250-(CC1*CC1))</f>
        <v>140.089257261219</v>
      </c>
      <c r="CE41" s="1">
        <f>SQRT(25250-(CD1*CD1))</f>
        <v>139.54927445171472</v>
      </c>
      <c r="CF41" s="1">
        <f>SQRT(25250-(CE1*CE1))</f>
        <v>139</v>
      </c>
      <c r="CG41" s="1">
        <f>SQRT(25250-(CF1*CF1))</f>
        <v>138.44132331063582</v>
      </c>
      <c r="CH41" s="1">
        <f>SQRT(25250-(CG1*CG1))</f>
        <v>137.87313008704777</v>
      </c>
      <c r="CI41" s="1">
        <f>SQRT(25250-(CH1*CH1))</f>
        <v>137.2953021774598</v>
      </c>
      <c r="CJ41" s="1">
        <f>SQRT(25250-(CI1*CI1))</f>
        <v>136.70771741200275</v>
      </c>
      <c r="CK41" s="1">
        <f>SQRT(25250-(CJ1*CJ1))</f>
        <v>136.11024943037904</v>
      </c>
      <c r="CL41" s="1">
        <f>SQRT(25250-(CK1*CK1))</f>
        <v>135.5027674994131</v>
      </c>
      <c r="CM41" s="1">
        <f>SQRT(25250-(CL1*CL1))</f>
        <v>134.8851363197591</v>
      </c>
      <c r="CN41" s="1">
        <f>SQRT(25250-(CM1*CM1))</f>
        <v>134.25721582097552</v>
      </c>
      <c r="CO41" s="1">
        <f>SQRT(25250-(CN1*CN1))</f>
        <v>133.61886094410474</v>
      </c>
      <c r="CP41" s="1">
        <f>SQRT(25250-(CO1*CO1))</f>
        <v>132.9699214108213</v>
      </c>
      <c r="CQ41" s="1">
        <f>SQRT(25250-(CP1*CP1))</f>
        <v>132.31024147812596</v>
      </c>
      <c r="CR41" s="1">
        <f>SQRT(25250-(CQ1*CQ1))</f>
        <v>131.63965967746955</v>
      </c>
      <c r="CS41" s="1">
        <f>SQRT(25250-(CR1*CR1))</f>
        <v>130.95800853708795</v>
      </c>
      <c r="CT41" s="1">
        <f>SQRT(25250-(CS1*CS1))</f>
        <v>130.26511428621248</v>
      </c>
      <c r="CU41" s="1">
        <f>SQRT(25250-(CT1*CT1))</f>
        <v>129.56079653969405</v>
      </c>
      <c r="CV41" s="1">
        <f>SQRT(25250-(CU1*CU1))</f>
        <v>128.84486796143648</v>
      </c>
      <c r="CW41" s="1">
        <f>SQRT(25250-(CV1*CV1))</f>
        <v>128.11713390487628</v>
      </c>
      <c r="CX41" s="1">
        <f>SQRT(25250-(CW1*CW1))</f>
        <v>127.37739202856997</v>
      </c>
      <c r="CY41" s="1">
        <f>SQRT(25250-(CX1*CX1))</f>
        <v>126.62543188475212</v>
      </c>
      <c r="CZ41" s="1">
        <f>SQRT(25250-(CY1*CY1))</f>
        <v>125.86103447850729</v>
      </c>
      <c r="DA41" s="1">
        <f>SQRT(25250-(CZ1*CZ1))</f>
        <v>125.08397179495061</v>
      </c>
      <c r="DB41" s="1">
        <f>SQRT(25250-(DA1*DA1))</f>
        <v>124.29400629153443</v>
      </c>
      <c r="DC41" s="1">
        <f>SQRT(25250-(DB1*DB1))</f>
        <v>123.4908903522847</v>
      </c>
      <c r="DD41" s="1">
        <f>SQRT(25250-(DC1*DC1))</f>
        <v>122.67436570041843</v>
      </c>
      <c r="DE41" s="1">
        <f>SQRT(25250-(DD1*DD1))</f>
        <v>121.84416276539471</v>
      </c>
      <c r="DF41" s="1">
        <f>SQRT(25250-(DE1*DE1))</f>
        <v>121</v>
      </c>
      <c r="DG41" s="1">
        <f>SQRT(25250-(DF1*DF1))</f>
        <v>120.14158314255727</v>
      </c>
      <c r="DH41" s="1">
        <f>SQRT(25250-(DG1*DG1))</f>
        <v>119.26860441876563</v>
      </c>
      <c r="DI41" s="1">
        <f>SQRT(25250-(DH1*DH1))</f>
        <v>118.38074167701434</v>
      </c>
      <c r="DJ41" s="1">
        <f>SQRT(25250-(DI1*DI1))</f>
        <v>117.47765745025733</v>
      </c>
      <c r="DK41" s="1">
        <f>SQRT(25250-(DJ1*DJ1))</f>
        <v>116.55899793666725</v>
      </c>
      <c r="DL41" s="1">
        <f>SQRT(25250-(DK1*DK1))</f>
        <v>115.62439189029277</v>
      </c>
      <c r="DM41" s="1">
        <f>SQRT(25250-(DL1*DL1))</f>
        <v>114.67344941179715</v>
      </c>
      <c r="DN41" s="1">
        <f>SQRT(25250-(DM1*DM1))</f>
        <v>113.70576062803502</v>
      </c>
      <c r="DO41" s="5">
        <f>SQRT(25250-(DN1*DN1))</f>
        <v>112.72089424769483</v>
      </c>
    </row>
    <row r="42" spans="1:119" ht="12.75">
      <c r="A42" s="3">
        <f>D42/1.41421356</f>
        <v>112.18734350290772</v>
      </c>
      <c r="B42" s="3">
        <v>113</v>
      </c>
      <c r="C42" s="4">
        <v>39.5</v>
      </c>
      <c r="D42" s="4">
        <f>SQRT((163.5*163.5)-(C42*C42))</f>
        <v>158.65686244219</v>
      </c>
      <c r="E42" s="4">
        <v>159</v>
      </c>
      <c r="F42" s="4">
        <f>D42*D42</f>
        <v>25172</v>
      </c>
      <c r="G42" s="1">
        <f>D42</f>
        <v>158.65686244219</v>
      </c>
      <c r="H42" s="1">
        <f>SQRT(25172-(G1*G1))</f>
        <v>158.65371095565334</v>
      </c>
      <c r="I42" s="1">
        <f>SQRT(25172-(H1*H1))</f>
        <v>158.64425612041552</v>
      </c>
      <c r="J42" s="1">
        <f>SQRT(25172-(I1*I1))</f>
        <v>158.62849680936904</v>
      </c>
      <c r="K42" s="1">
        <f>SQRT(25172-(J1*J1))</f>
        <v>158.60643114325472</v>
      </c>
      <c r="L42" s="1">
        <f>SQRT(25172-(K1*K1))</f>
        <v>158.5780564895408</v>
      </c>
      <c r="M42" s="1">
        <f>SQRT(25172-(L1*L1))</f>
        <v>158.54336946085132</v>
      </c>
      <c r="N42" s="1">
        <f>SQRT(25172-(M1*M1))</f>
        <v>158.5023659129415</v>
      </c>
      <c r="O42" s="1">
        <f>SQRT(25172-(N1*N1))</f>
        <v>158.45504094221806</v>
      </c>
      <c r="P42" s="1">
        <f>SQRT(25172-(O1*O1))</f>
        <v>158.4013888827999</v>
      </c>
      <c r="Q42" s="1">
        <f>SQRT(25172-(P1*P1))</f>
        <v>158.3414033031159</v>
      </c>
      <c r="R42" s="1">
        <f>SQRT(25172-(Q1*Q1))</f>
        <v>158.27507700203466</v>
      </c>
      <c r="S42" s="1">
        <f>SQRT(25172-(R1*R1))</f>
        <v>158.2024020045208</v>
      </c>
      <c r="T42" s="1">
        <f>SQRT(25172-(S1*S1))</f>
        <v>158.12336955681155</v>
      </c>
      <c r="U42" s="1">
        <f>SQRT(25172-(T1*T1))</f>
        <v>158.0379701211073</v>
      </c>
      <c r="V42" s="1">
        <f>SQRT(25172-(U1*U1))</f>
        <v>157.94619336976754</v>
      </c>
      <c r="W42" s="1">
        <f>SQRT(25172-(V1*V1))</f>
        <v>157.84802817900513</v>
      </c>
      <c r="X42" s="1">
        <f>SQRT(25172-(W1*W1))</f>
        <v>157.74346262206873</v>
      </c>
      <c r="Y42" s="1">
        <f>SQRT(25172-(X1*X1))</f>
        <v>157.63248396190426</v>
      </c>
      <c r="Z42" s="1">
        <f>SQRT(25172-(Y1*Y1))</f>
        <v>157.51507864328417</v>
      </c>
      <c r="AA42" s="1">
        <f>SQRT(25172-(Z1*Z1))</f>
        <v>157.3912322843938</v>
      </c>
      <c r="AB42" s="1">
        <f>SQRT(25172-(AA1*AA1))</f>
        <v>157.26092966786123</v>
      </c>
      <c r="AC42" s="1">
        <f>SQRT(25172-(AB1*AB1))</f>
        <v>157.12415473121885</v>
      </c>
      <c r="AD42" s="1">
        <f>SQRT(25172-(AC1*AC1))</f>
        <v>156.98089055678082</v>
      </c>
      <c r="AE42" s="1">
        <f>SQRT(25172-(AD1*AD1))</f>
        <v>156.83111936092274</v>
      </c>
      <c r="AF42" s="1">
        <f>SQRT(25172-(AE1*AE1))</f>
        <v>156.6748224827461</v>
      </c>
      <c r="AG42" s="1">
        <f>SQRT(25172-(AF1*AF1))</f>
        <v>156.5119803721108</v>
      </c>
      <c r="AH42" s="1">
        <f>SQRT(25172-(AG1*AG1))</f>
        <v>156.34257257701756</v>
      </c>
      <c r="AI42" s="1">
        <f>SQRT(25172-(AH1*AH1))</f>
        <v>156.16657773031974</v>
      </c>
      <c r="AJ42" s="1">
        <f>SQRT(25172-(AI1*AI1))</f>
        <v>155.983973535745</v>
      </c>
      <c r="AK42" s="1">
        <f>SQRT(25172-(AJ1*AJ1))</f>
        <v>155.79473675320358</v>
      </c>
      <c r="AL42" s="1">
        <f>SQRT(25172-(AK1*AK1))</f>
        <v>155.59884318336046</v>
      </c>
      <c r="AM42" s="1">
        <f>SQRT(25172-(AL1*AL1))</f>
        <v>155.3962676514465</v>
      </c>
      <c r="AN42" s="1">
        <f>SQRT(25172-(AM1*AM1))</f>
        <v>155.18698399028187</v>
      </c>
      <c r="AO42" s="1">
        <f>SQRT(25172-(AN1*AN1))</f>
        <v>154.97096502248414</v>
      </c>
      <c r="AP42" s="1">
        <f>SQRT(25172-(AO1*AO1))</f>
        <v>154.74818254183148</v>
      </c>
      <c r="AQ42" s="1">
        <f>SQRT(25172-(AP1*AP1))</f>
        <v>154.51860729374957</v>
      </c>
      <c r="AR42" s="1">
        <f>SQRT(25172-(AQ1*AQ1))</f>
        <v>154.2822089548889</v>
      </c>
      <c r="AS42" s="1">
        <f>SQRT(25172-(AR1*AR1))</f>
        <v>154.03895611175764</v>
      </c>
      <c r="AT42" s="1">
        <f>SQRT(25172-(AS1*AS1))</f>
        <v>153.78881623837282</v>
      </c>
      <c r="AU42" s="1">
        <f>SQRT(25172-(AT1*AT1))</f>
        <v>153.53175567289003</v>
      </c>
      <c r="AV42" s="1">
        <f>SQRT(25172-(AU1*AU1))</f>
        <v>153.26773959317075</v>
      </c>
      <c r="AW42" s="1">
        <f>SQRT(25172-(AV1*AV1))</f>
        <v>152.99673199124223</v>
      </c>
      <c r="AX42" s="1">
        <f>SQRT(25172-(AW1*AW1))</f>
        <v>152.7186956466038</v>
      </c>
      <c r="AY42" s="1">
        <f>SQRT(25172-(AX1*AX1))</f>
        <v>152.43359209832983</v>
      </c>
      <c r="AZ42" s="1">
        <f>SQRT(25172-(AY1*AY1))</f>
        <v>152.1413816159167</v>
      </c>
      <c r="BA42" s="1">
        <f>SQRT(25172-(AZ1*AZ1))</f>
        <v>151.84202316881846</v>
      </c>
      <c r="BB42" s="1">
        <f>SQRT(25172-(BA1*BA1))</f>
        <v>151.53547439461164</v>
      </c>
      <c r="BC42" s="1">
        <f>SQRT(25172-(BB1*BB1))</f>
        <v>151.22169156572744</v>
      </c>
      <c r="BD42" s="1">
        <f>SQRT(25172-(BC1*BC1))</f>
        <v>150.9006295546841</v>
      </c>
      <c r="BE42" s="1">
        <f>SQRT(25172-(BD1*BD1))</f>
        <v>150.57224179774968</v>
      </c>
      <c r="BF42" s="1">
        <f>SQRT(25172-(BE1*BE1))</f>
        <v>150.23648025696022</v>
      </c>
      <c r="BG42" s="1">
        <f>SQRT(25172-(BF1*BF1))</f>
        <v>149.89329538041386</v>
      </c>
      <c r="BH42" s="1">
        <f>SQRT(25172-(BG1*BG1))</f>
        <v>149.54263606075693</v>
      </c>
      <c r="BI42" s="1">
        <f>SQRT(25172-(BH1*BH1))</f>
        <v>149.18444959177214</v>
      </c>
      <c r="BJ42" s="1">
        <f>SQRT(25172-(BI1*BI1))</f>
        <v>148.81868162297366</v>
      </c>
      <c r="BK42" s="1">
        <f>SQRT(25172-(BJ1*BJ1))</f>
        <v>148.44527611210805</v>
      </c>
      <c r="BL42" s="1">
        <f>SQRT(25172-(BK1*BK1))</f>
        <v>148.06417527545278</v>
      </c>
      <c r="BM42" s="1">
        <f>SQRT(25172-(BL1*BL1))</f>
        <v>147.67531953579785</v>
      </c>
      <c r="BN42" s="1">
        <f>SQRT(25172-(BM1*BM1))</f>
        <v>147.27864746798838</v>
      </c>
      <c r="BO42" s="1">
        <f>SQRT(25172-(BN1*BN1))</f>
        <v>146.87409574189726</v>
      </c>
      <c r="BP42" s="1">
        <f>SQRT(25172-(BO1*BO1))</f>
        <v>146.46159906268946</v>
      </c>
      <c r="BQ42" s="1">
        <f>SQRT(25172-(BP1*BP1))</f>
        <v>146.04109010822947</v>
      </c>
      <c r="BR42" s="1">
        <f>SQRT(25172-(BQ1*BQ1))</f>
        <v>145.61249946347326</v>
      </c>
      <c r="BS42" s="1">
        <f>SQRT(25172-(BR1*BR1))</f>
        <v>145.17575555167605</v>
      </c>
      <c r="BT42" s="1">
        <f>SQRT(25172-(BS1*BS1))</f>
        <v>144.73078456223473</v>
      </c>
      <c r="BU42" s="1">
        <f>SQRT(25172-(BT1*BT1))</f>
        <v>144.27751037497146</v>
      </c>
      <c r="BV42" s="1">
        <f>SQRT(25172-(BU1*BU1))</f>
        <v>143.81585448065175</v>
      </c>
      <c r="BW42" s="1">
        <f>SQRT(25172-(BV1*BV1))</f>
        <v>143.34573589751457</v>
      </c>
      <c r="BX42" s="1">
        <f>SQRT(25172-(BW1*BW1))</f>
        <v>142.86707108357754</v>
      </c>
      <c r="BY42" s="1">
        <f>SQRT(25172-(BX1*BX1))</f>
        <v>142.37977384446148</v>
      </c>
      <c r="BZ42" s="1">
        <f>SQRT(25172-(BY1*BY1))</f>
        <v>141.8837552364611</v>
      </c>
      <c r="CA42" s="1">
        <f>SQRT(25172-(BZ1*BZ1))</f>
        <v>141.37892346456738</v>
      </c>
      <c r="CB42" s="1">
        <f>SQRT(25172-(CA1*CA1))</f>
        <v>140.86518377512593</v>
      </c>
      <c r="CC42" s="1">
        <f>SQRT(25172-(CB1*CB1))</f>
        <v>140.34243834279067</v>
      </c>
      <c r="CD42" s="1">
        <f>SQRT(25172-(CC1*CC1))</f>
        <v>139.810586151407</v>
      </c>
      <c r="CE42" s="1">
        <f>SQRT(25172-(CD1*CD1))</f>
        <v>139.26952286842948</v>
      </c>
      <c r="CF42" s="1">
        <f>SQRT(25172-(CE1*CE1))</f>
        <v>138.7191407124482</v>
      </c>
      <c r="CG42" s="1">
        <f>SQRT(25172-(CF1*CF1))</f>
        <v>138.15932831336434</v>
      </c>
      <c r="CH42" s="1">
        <f>SQRT(25172-(CG1*CG1))</f>
        <v>137.58997056471813</v>
      </c>
      <c r="CI42" s="1">
        <f>SQRT(25172-(CH1*CH1))</f>
        <v>137.0109484676316</v>
      </c>
      <c r="CJ42" s="1">
        <f>SQRT(25172-(CI1*CI1))</f>
        <v>136.42213896578517</v>
      </c>
      <c r="CK42" s="1">
        <f>SQRT(25172-(CJ1*CJ1))</f>
        <v>135.82341477079717</v>
      </c>
      <c r="CL42" s="1">
        <f>SQRT(25172-(CK1*CK1))</f>
        <v>135.21464417732275</v>
      </c>
      <c r="CM42" s="1">
        <f>SQRT(25172-(CL1*CL1))</f>
        <v>134.59569086712992</v>
      </c>
      <c r="CN42" s="1">
        <f>SQRT(25172-(CM1*CM1))</f>
        <v>133.96641370134532</v>
      </c>
      <c r="CO42" s="1">
        <f>SQRT(25172-(CN1*CN1))</f>
        <v>133.32666649999166</v>
      </c>
      <c r="CP42" s="1">
        <f>SQRT(25172-(CO1*CO1))</f>
        <v>132.67629780786015</v>
      </c>
      <c r="CQ42" s="1">
        <f>SQRT(25172-(CP1*CP1))</f>
        <v>132.015150645674</v>
      </c>
      <c r="CR42" s="1">
        <f>SQRT(25172-(CQ1*CQ1))</f>
        <v>131.34306224540373</v>
      </c>
      <c r="CS42" s="1">
        <f>SQRT(25172-(CR1*CR1))</f>
        <v>130.6598637684886</v>
      </c>
      <c r="CT42" s="1">
        <f>SQRT(25172-(CS1*CS1))</f>
        <v>129.96538000559994</v>
      </c>
      <c r="CU42" s="1">
        <f>SQRT(25172-(CT1*CT1))</f>
        <v>129.2594290564522</v>
      </c>
      <c r="CV42" s="1">
        <f>SQRT(25172-(CU1*CU1))</f>
        <v>128.5418219880207</v>
      </c>
      <c r="CW42" s="1">
        <f>SQRT(25172-(CV1*CV1))</f>
        <v>127.81236246936366</v>
      </c>
      <c r="CX42" s="1">
        <f>SQRT(25172-(CW1*CW1))</f>
        <v>127.07084638106413</v>
      </c>
      <c r="CY42" s="1">
        <f>SQRT(25172-(CX1*CX1))</f>
        <v>126.31706139710502</v>
      </c>
      <c r="CZ42" s="1">
        <f>SQRT(25172-(CY1*CY1))</f>
        <v>125.55078653676368</v>
      </c>
      <c r="DA42" s="1">
        <f>SQRT(25172-(CZ1*CZ1))</f>
        <v>124.77179168385777</v>
      </c>
      <c r="DB42" s="1">
        <f>SQRT(25172-(DA1*DA1))</f>
        <v>123.97983707038819</v>
      </c>
      <c r="DC42" s="1">
        <f>SQRT(25172-(DB1*DB1))</f>
        <v>123.17467272130257</v>
      </c>
      <c r="DD42" s="1">
        <f>SQRT(25172-(DC1*DC1))</f>
        <v>122.35603785674003</v>
      </c>
      <c r="DE42" s="1">
        <f>SQRT(25172-(DD1*DD1))</f>
        <v>121.5236602477065</v>
      </c>
      <c r="DF42" s="1">
        <f>SQRT(25172-(DE1*DE1))</f>
        <v>120.67725552066554</v>
      </c>
      <c r="DG42" s="1">
        <f>SQRT(25172-(DF1*DF1))</f>
        <v>119.81652640600127</v>
      </c>
      <c r="DH42" s="1">
        <f>SQRT(25172-(DG1*DG1))</f>
        <v>118.94116192470965</v>
      </c>
      <c r="DI42" s="1">
        <f>SQRT(25172-(DH1*DH1))</f>
        <v>118.05083650698965</v>
      </c>
      <c r="DJ42" s="1">
        <f>SQRT(25172-(DI1*DI1))</f>
        <v>117.14520903562382</v>
      </c>
      <c r="DK42" s="1">
        <f>SQRT(25172-(DJ1*DJ1))</f>
        <v>116.22392180614109</v>
      </c>
      <c r="DL42" s="1">
        <f>SQRT(25172-(DK1*DK1))</f>
        <v>115.28659939472584</v>
      </c>
      <c r="DM42" s="1">
        <f>SQRT(25172-(DL1*DL1))</f>
        <v>114.33284742365161</v>
      </c>
      <c r="DN42" s="1">
        <f>SQRT(25172-(DM1*DM1))</f>
        <v>113.36225121265015</v>
      </c>
      <c r="DO42" s="5">
        <f>SQRT(25172-(DN1*DN1))</f>
        <v>112.37437430304117</v>
      </c>
    </row>
    <row r="43" spans="1:118" ht="12.75">
      <c r="A43" s="3">
        <f>D43/1.41421356</f>
        <v>112.00892840352134</v>
      </c>
      <c r="B43" s="3">
        <v>113</v>
      </c>
      <c r="C43" s="4">
        <v>40.5</v>
      </c>
      <c r="D43" s="4">
        <f>SQRT((163.5*163.5)-(C43*C43))</f>
        <v>158.40454538932903</v>
      </c>
      <c r="E43" s="4">
        <v>159</v>
      </c>
      <c r="F43" s="4">
        <f>D43*D43</f>
        <v>25092</v>
      </c>
      <c r="G43" s="1">
        <f>D43</f>
        <v>158.40454538932903</v>
      </c>
      <c r="H43" s="1">
        <f>SQRT(25092-(G1*G1))</f>
        <v>158.4013888827999</v>
      </c>
      <c r="I43" s="1">
        <f>SQRT(25092-(H1*H1))</f>
        <v>158.39191898578665</v>
      </c>
      <c r="J43" s="1">
        <f>SQRT(25092-(I1*I1))</f>
        <v>158.37613456578615</v>
      </c>
      <c r="K43" s="1">
        <f>SQRT(25092-(J1*J1))</f>
        <v>158.35403373454054</v>
      </c>
      <c r="L43" s="1">
        <f>SQRT(25092-(K1*K1))</f>
        <v>158.3256138469073</v>
      </c>
      <c r="M43" s="1">
        <f>SQRT(25092-(L1*L1))</f>
        <v>158.29087149927503</v>
      </c>
      <c r="N43" s="1">
        <f>SQRT(25092-(M1*M1))</f>
        <v>158.24980252752292</v>
      </c>
      <c r="O43" s="1">
        <f>SQRT(25092-(N1*N1))</f>
        <v>158.2024020045208</v>
      </c>
      <c r="P43" s="1">
        <f>SQRT(25092-(O1*O1))</f>
        <v>158.14866423716643</v>
      </c>
      <c r="Q43" s="1">
        <f>SQRT(25092-(P1*P1))</f>
        <v>158.08858276295604</v>
      </c>
      <c r="R43" s="1">
        <f>SQRT(25092-(Q1*Q1))</f>
        <v>158.0221503460828</v>
      </c>
      <c r="S43" s="1">
        <f>SQRT(25092-(R1*R1))</f>
        <v>157.9493589730582</v>
      </c>
      <c r="T43" s="1">
        <f>SQRT(25092-(S1*S1))</f>
        <v>157.87019984784968</v>
      </c>
      <c r="U43" s="1">
        <f>SQRT(25092-(T1*T1))</f>
        <v>157.78466338652817</v>
      </c>
      <c r="V43" s="1">
        <f>SQRT(25092-(U1*U1))</f>
        <v>157.6927392114171</v>
      </c>
      <c r="W43" s="1">
        <f>SQRT(25092-(V1*V1))</f>
        <v>157.59441614473528</v>
      </c>
      <c r="X43" s="1">
        <f>SQRT(25092-(W1*W1))</f>
        <v>157.48968220172392</v>
      </c>
      <c r="Y43" s="1">
        <f>SQRT(25092-(X1*X1))</f>
        <v>157.378524583248</v>
      </c>
      <c r="Z43" s="1">
        <f>SQRT(25092-(Y1*Y1))</f>
        <v>157.26092966786123</v>
      </c>
      <c r="AA43" s="1">
        <f>SQRT(25092-(Z1*Z1))</f>
        <v>157.13688300332294</v>
      </c>
      <c r="AB43" s="1">
        <f>SQRT(25092-(AA1*AA1))</f>
        <v>157.0063692975543</v>
      </c>
      <c r="AC43" s="1">
        <f>SQRT(25092-(AB1*AB1))</f>
        <v>156.86937240902063</v>
      </c>
      <c r="AD43" s="1">
        <f>SQRT(25092-(AC1*AC1))</f>
        <v>156.7258753365251</v>
      </c>
      <c r="AE43" s="1">
        <f>SQRT(25092-(AD1*AD1))</f>
        <v>156.57586020839867</v>
      </c>
      <c r="AF43" s="1">
        <f>SQRT(25092-(AE1*AE1))</f>
        <v>156.41930827106992</v>
      </c>
      <c r="AG43" s="1">
        <f>SQRT(25092-(AF1*AF1))</f>
        <v>156.25619987699687</v>
      </c>
      <c r="AH43" s="1">
        <f>SQRT(25092-(AG1*AG1))</f>
        <v>156.08651447194276</v>
      </c>
      <c r="AI43" s="1">
        <f>SQRT(25092-(AH1*AH1))</f>
        <v>155.91023058157538</v>
      </c>
      <c r="AJ43" s="1">
        <f>SQRT(25092-(AI1*AI1))</f>
        <v>155.7273257973693</v>
      </c>
      <c r="AK43" s="1">
        <f>SQRT(25092-(AJ1*AJ1))</f>
        <v>155.53777676178865</v>
      </c>
      <c r="AL43" s="1">
        <f>SQRT(25092-(AK1*AK1))</f>
        <v>155.3415591527264</v>
      </c>
      <c r="AM43" s="1">
        <f>SQRT(25092-(AL1*AL1))</f>
        <v>155.13864766717543</v>
      </c>
      <c r="AN43" s="1">
        <f>SQRT(25092-(AM1*AM1))</f>
        <v>154.92901600410428</v>
      </c>
      <c r="AO43" s="1">
        <f>SQRT(25092-(AN1*AN1))</f>
        <v>154.71263684650972</v>
      </c>
      <c r="AP43" s="1">
        <f>SQRT(25092-(AO1*AO1))</f>
        <v>154.48948184261607</v>
      </c>
      <c r="AQ43" s="1">
        <f>SQRT(25092-(AP1*AP1))</f>
        <v>154.2595215861893</v>
      </c>
      <c r="AR43" s="1">
        <f>SQRT(25092-(AQ1*AQ1))</f>
        <v>154.02272559593277</v>
      </c>
      <c r="AS43" s="1">
        <f>SQRT(25092-(AR1*AR1))</f>
        <v>153.7790622939287</v>
      </c>
      <c r="AT43" s="1">
        <f>SQRT(25092-(AS1*AS1))</f>
        <v>153.52849898308781</v>
      </c>
      <c r="AU43" s="1">
        <f>SQRT(25092-(AT1*AT1))</f>
        <v>153.2710018235674</v>
      </c>
      <c r="AV43" s="1">
        <f>SQRT(25092-(AU1*AU1))</f>
        <v>153.00653580811507</v>
      </c>
      <c r="AW43" s="1">
        <f>SQRT(25092-(AV1*AV1))</f>
        <v>152.73506473629428</v>
      </c>
      <c r="AX43" s="1">
        <f>SQRT(25092-(AW1*AW1))</f>
        <v>152.45655118754325</v>
      </c>
      <c r="AY43" s="1">
        <f>SQRT(25092-(AX1*AX1))</f>
        <v>152.17095649301808</v>
      </c>
      <c r="AZ43" s="1">
        <f>SQRT(25092-(AY1*AY1))</f>
        <v>151.87824070616568</v>
      </c>
      <c r="BA43" s="1">
        <f>SQRT(25092-(AZ1*AZ1))</f>
        <v>151.57836257197133</v>
      </c>
      <c r="BB43" s="1">
        <f>SQRT(25092-(BA1*BA1))</f>
        <v>151.27127949482016</v>
      </c>
      <c r="BC43" s="1">
        <f>SQRT(25092-(BB1*BB1))</f>
        <v>150.9569475049095</v>
      </c>
      <c r="BD43" s="1">
        <f>SQRT(25092-(BC1*BC1))</f>
        <v>150.63532122314473</v>
      </c>
      <c r="BE43" s="1">
        <f>SQRT(25092-(BD1*BD1))</f>
        <v>150.30635382444748</v>
      </c>
      <c r="BF43" s="1">
        <f>SQRT(25092-(BE1*BE1))</f>
        <v>149.96999699939985</v>
      </c>
      <c r="BG43" s="1">
        <f>SQRT(25092-(BF1*BF1))</f>
        <v>149.6262009141447</v>
      </c>
      <c r="BH43" s="1">
        <f>SQRT(25092-(BG1*BG1))</f>
        <v>149.27491416845632</v>
      </c>
      <c r="BI43" s="1">
        <f>SQRT(25092-(BH1*BH1))</f>
        <v>148.91608375189028</v>
      </c>
      <c r="BJ43" s="1">
        <f>SQRT(25092-(BI1*BI1))</f>
        <v>148.54965499791643</v>
      </c>
      <c r="BK43" s="1">
        <f>SQRT(25092-(BJ1*BJ1))</f>
        <v>148.17557153593165</v>
      </c>
      <c r="BL43" s="1">
        <f>SQRT(25092-(BK1*BK1))</f>
        <v>147.79377524104322</v>
      </c>
      <c r="BM43" s="1">
        <f>SQRT(25092-(BL1*BL1))</f>
        <v>147.40420618150623</v>
      </c>
      <c r="BN43" s="1">
        <f>SQRT(25092-(BM1*BM1))</f>
        <v>147.0068025636909</v>
      </c>
      <c r="BO43" s="1">
        <f>SQRT(25092-(BN1*BN1))</f>
        <v>146.6015006744474</v>
      </c>
      <c r="BP43" s="1">
        <f>SQRT(25092-(BO1*BO1))</f>
        <v>146.18823482072693</v>
      </c>
      <c r="BQ43" s="1">
        <f>SQRT(25092-(BP1*BP1))</f>
        <v>145.7669372663088</v>
      </c>
      <c r="BR43" s="1">
        <f>SQRT(25092-(BQ1*BQ1))</f>
        <v>145.3375381654719</v>
      </c>
      <c r="BS43" s="1">
        <f>SQRT(25092-(BR1*BR1))</f>
        <v>144.89996549343965</v>
      </c>
      <c r="BT43" s="1">
        <f>SQRT(25092-(BS1*BS1))</f>
        <v>144.45414497341363</v>
      </c>
      <c r="BU43" s="1">
        <f>SQRT(25092-(BT1*BT1))</f>
        <v>144</v>
      </c>
      <c r="BV43" s="1">
        <f>SQRT(25092-(BU1*BU1))</f>
        <v>143.5374515588179</v>
      </c>
      <c r="BW43" s="1">
        <f>SQRT(25092-(BV1*BV1))</f>
        <v>143.06641814206435</v>
      </c>
      <c r="BX43" s="1">
        <f>SQRT(25092-(BW1*BW1))</f>
        <v>142.58681565979373</v>
      </c>
      <c r="BY43" s="1">
        <f>SQRT(25092-(BX1*BX1))</f>
        <v>142.09855734665288</v>
      </c>
      <c r="BZ43" s="1">
        <f>SQRT(25092-(BY1*BY1))</f>
        <v>141.60155366379283</v>
      </c>
      <c r="CA43" s="1">
        <f>SQRT(25092-(BZ1*BZ1))</f>
        <v>141.09571219565817</v>
      </c>
      <c r="CB43" s="1">
        <f>SQRT(25092-(CA1*CA1))</f>
        <v>140.5809375413324</v>
      </c>
      <c r="CC43" s="1">
        <f>SQRT(25092-(CB1*CB1))</f>
        <v>140.05713120009278</v>
      </c>
      <c r="CD43" s="1">
        <f>SQRT(25092-(CC1*CC1))</f>
        <v>139.52419145080182</v>
      </c>
      <c r="CE43" s="1">
        <f>SQRT(25092-(CD1*CD1))</f>
        <v>138.98201322473352</v>
      </c>
      <c r="CF43" s="1">
        <f>SQRT(25092-(CE1*CE1))</f>
        <v>138.43048797140028</v>
      </c>
      <c r="CG43" s="1">
        <f>SQRT(25092-(CF1*CF1))</f>
        <v>137.8695035169127</v>
      </c>
      <c r="CH43" s="1">
        <f>SQRT(25092-(CG1*CG1))</f>
        <v>137.2989439143652</v>
      </c>
      <c r="CI43" s="1">
        <f>SQRT(25092-(CH1*CH1))</f>
        <v>136.7186892857008</v>
      </c>
      <c r="CJ43" s="1">
        <f>SQRT(25092-(CI1*CI1))</f>
        <v>136.12861565446113</v>
      </c>
      <c r="CK43" s="1">
        <f>SQRT(25092-(CJ1*CJ1))</f>
        <v>135.52859476877933</v>
      </c>
      <c r="CL43" s="1">
        <f>SQRT(25092-(CK1*CK1))</f>
        <v>134.91849391391827</v>
      </c>
      <c r="CM43" s="1">
        <f>SQRT(25092-(CL1*CL1))</f>
        <v>134.29817571359635</v>
      </c>
      <c r="CN43" s="1">
        <f>SQRT(25092-(CM1*CM1))</f>
        <v>133.66749791927728</v>
      </c>
      <c r="CO43" s="1">
        <f>SQRT(25092-(CN1*CN1))</f>
        <v>133.02631318652712</v>
      </c>
      <c r="CP43" s="1">
        <f>SQRT(25092-(CO1*CO1))</f>
        <v>132.37446883746125</v>
      </c>
      <c r="CQ43" s="1">
        <f>SQRT(25092-(CP1*CP1))</f>
        <v>131.71180660821565</v>
      </c>
      <c r="CR43" s="1">
        <f>SQRT(25092-(CQ1*CQ1))</f>
        <v>131.0381623802776</v>
      </c>
      <c r="CS43" s="1">
        <f>SQRT(25092-(CR1*CR1))</f>
        <v>130.3533658944026</v>
      </c>
      <c r="CT43" s="1">
        <f>SQRT(25092-(CS1*CS1))</f>
        <v>129.6572404457229</v>
      </c>
      <c r="CU43" s="1">
        <f>SQRT(25092-(CT1*CT1))</f>
        <v>128.94960255851896</v>
      </c>
      <c r="CV43" s="1">
        <f>SQRT(25092-(CU1*CU1))</f>
        <v>128.23026163897507</v>
      </c>
      <c r="CW43" s="1">
        <f>SQRT(25092-(CV1*CV1))</f>
        <v>127.49901960407382</v>
      </c>
      <c r="CX43" s="1">
        <f>SQRT(25092-(CW1*CW1))</f>
        <v>126.75567048459804</v>
      </c>
      <c r="CY43" s="1">
        <f>SQRT(25092-(CX1*CX1))</f>
        <v>126</v>
      </c>
      <c r="CZ43" s="1">
        <f>SQRT(25092-(CY1*CY1))</f>
        <v>125.23178510266473</v>
      </c>
      <c r="DA43" s="1">
        <f>SQRT(25092-(CZ1*CZ1))</f>
        <v>124.45079348883236</v>
      </c>
      <c r="DB43" s="1">
        <f>SQRT(25092-(DA1*DA1))</f>
        <v>123.6567830731497</v>
      </c>
      <c r="DC43" s="1">
        <f>SQRT(25092-(DB1*DB1))</f>
        <v>122.84950142348971</v>
      </c>
      <c r="DD43" s="1">
        <f>SQRT(25092-(DC1*DC1))</f>
        <v>122.02868515230344</v>
      </c>
      <c r="DE43" s="1">
        <f>SQRT(25092-(DD1*DD1))</f>
        <v>121.19405926034493</v>
      </c>
      <c r="DF43" s="1">
        <f>SQRT(25092-(DE1*DE1))</f>
        <v>120.34533642813086</v>
      </c>
      <c r="DG43" s="1">
        <f>SQRT(25092-(DF1*DF1))</f>
        <v>119.48221624995077</v>
      </c>
      <c r="DH43" s="1">
        <f>SQRT(25092-(DG1*DG1))</f>
        <v>118.60438440462477</v>
      </c>
      <c r="DI43" s="1">
        <f>SQRT(25092-(DH1*DH1))</f>
        <v>117.71151175649729</v>
      </c>
      <c r="DJ43" s="1">
        <f>SQRT(25092-(DI1*DI1))</f>
        <v>116.80325337934727</v>
      </c>
      <c r="DK43" s="1">
        <f>SQRT(25092-(DJ1*DJ1))</f>
        <v>115.8792474949678</v>
      </c>
      <c r="DL43" s="1">
        <f>SQRT(25092-(DK1*DK1))</f>
        <v>114.93911431710269</v>
      </c>
      <c r="DM43" s="1">
        <f>SQRT(25092-(DL1*DL1))</f>
        <v>113.98245479020005</v>
      </c>
      <c r="DN43" s="1">
        <f>SQRT(25092-(DM1*DM1))</f>
        <v>113.00884921102418</v>
      </c>
    </row>
    <row r="44" spans="1:118" ht="12.75">
      <c r="A44" s="3">
        <f>D44/1.41421356</f>
        <v>111.82575750679075</v>
      </c>
      <c r="B44" s="3">
        <v>112</v>
      </c>
      <c r="C44" s="4">
        <v>41.5</v>
      </c>
      <c r="D44" s="4">
        <f>SQRT((163.5*163.5)-(C44*C44))</f>
        <v>158.14550262337528</v>
      </c>
      <c r="E44" s="4">
        <v>159</v>
      </c>
      <c r="F44" s="4">
        <f>D44*D44</f>
        <v>25009.999999999996</v>
      </c>
      <c r="G44" s="1">
        <f>D44</f>
        <v>158.14550262337528</v>
      </c>
      <c r="H44" s="1">
        <f>SQRT(25010-(G1*G1))</f>
        <v>158.14234094637652</v>
      </c>
      <c r="I44" s="1">
        <f>SQRT(25010-(H1*H1))</f>
        <v>158.1328555360966</v>
      </c>
      <c r="J44" s="1">
        <f>SQRT(25010-(I1*I1))</f>
        <v>158.117045254457</v>
      </c>
      <c r="K44" s="1">
        <f>SQRT(25010-(J1*J1))</f>
        <v>158.09490820390135</v>
      </c>
      <c r="L44" s="1">
        <f>SQRT(25010-(K1*K1))</f>
        <v>158.06644172625636</v>
      </c>
      <c r="M44" s="1">
        <f>SQRT(25010-(L1*L1))</f>
        <v>158.03164240113435</v>
      </c>
      <c r="N44" s="1">
        <f>SQRT(25010-(M1*M1))</f>
        <v>157.99050604387594</v>
      </c>
      <c r="O44" s="1">
        <f>SQRT(25010-(N1*N1))</f>
        <v>157.94302770302968</v>
      </c>
      <c r="P44" s="1">
        <f>SQRT(25010-(O1*O1))</f>
        <v>157.88920165736477</v>
      </c>
      <c r="Q44" s="1">
        <f>SQRT(25010-(P1*P1))</f>
        <v>157.82902141241325</v>
      </c>
      <c r="R44" s="1">
        <f>SQRT(25010-(Q1*Q1))</f>
        <v>157.76247969653622</v>
      </c>
      <c r="S44" s="1">
        <f>SQRT(25010-(R1*R1))</f>
        <v>157.68956845650888</v>
      </c>
      <c r="T44" s="1">
        <f>SQRT(25010-(S1*S1))</f>
        <v>157.610278852618</v>
      </c>
      <c r="U44" s="1">
        <f>SQRT(25010-(T1*T1))</f>
        <v>157.52460125326456</v>
      </c>
      <c r="V44" s="1">
        <f>SQRT(25010-(U1*U1))</f>
        <v>157.4325252290644</v>
      </c>
      <c r="W44" s="1">
        <f>SQRT(25010-(V1*V1))</f>
        <v>157.33403954643762</v>
      </c>
      <c r="X44" s="1">
        <f>SQRT(25010-(W1*W1))</f>
        <v>157.22913216067818</v>
      </c>
      <c r="Y44" s="1">
        <f>SQRT(25010-(X1*X1))</f>
        <v>157.11779020849295</v>
      </c>
      <c r="Z44" s="1">
        <f>SQRT(25010-(Y1*Y1))</f>
        <v>157</v>
      </c>
      <c r="AA44" s="1">
        <f>SQRT(25010-(Z1*Z1))</f>
        <v>156.87574701017363</v>
      </c>
      <c r="AB44" s="1">
        <f>SQRT(25010-(AA1*AA1))</f>
        <v>156.74501586972391</v>
      </c>
      <c r="AC44" s="1">
        <f>SQRT(25010-(AB1*AB1))</f>
        <v>156.60779035539707</v>
      </c>
      <c r="AD44" s="1">
        <f>SQRT(25010-(AC1*AC1))</f>
        <v>156.46405337968207</v>
      </c>
      <c r="AE44" s="1">
        <f>SQRT(25010-(AD1*AD1))</f>
        <v>156.31378697990783</v>
      </c>
      <c r="AF44" s="1">
        <f>SQRT(25010-(AE1*AE1))</f>
        <v>156.1569723067145</v>
      </c>
      <c r="AG44" s="1">
        <f>SQRT(25010-(AF1*AF1))</f>
        <v>155.99358961188116</v>
      </c>
      <c r="AH44" s="1">
        <f>SQRT(25010-(AG1*AG1))</f>
        <v>155.82361823549087</v>
      </c>
      <c r="AI44" s="1">
        <f>SQRT(25010-(AH1*AH1))</f>
        <v>155.64703659241314</v>
      </c>
      <c r="AJ44" s="1">
        <f>SQRT(25010-(AI1*AI1))</f>
        <v>155.46382215808282</v>
      </c>
      <c r="AK44" s="1">
        <f>SQRT(25010-(AJ1*AJ1))</f>
        <v>155.27395145355192</v>
      </c>
      <c r="AL44" s="1">
        <f>SQRT(25010-(AK1*AK1))</f>
        <v>155.07740002979156</v>
      </c>
      <c r="AM44" s="1">
        <f>SQRT(25010-(AL1*AL1))</f>
        <v>154.87414245121747</v>
      </c>
      <c r="AN44" s="1">
        <f>SQRT(25010-(AM1*AM1))</f>
        <v>154.6641522784126</v>
      </c>
      <c r="AO44" s="1">
        <f>SQRT(25010-(AN1*AN1))</f>
        <v>154.4474020500183</v>
      </c>
      <c r="AP44" s="1">
        <f>SQRT(25010-(AO1*AO1))</f>
        <v>154.22386326376343</v>
      </c>
      <c r="AQ44" s="1">
        <f>SQRT(25010-(AP1*AP1))</f>
        <v>153.99350635659934</v>
      </c>
      <c r="AR44" s="1">
        <f>SQRT(25010-(AQ1*AQ1))</f>
        <v>153.75630068390694</v>
      </c>
      <c r="AS44" s="1">
        <f>SQRT(25010-(AR1*AR1))</f>
        <v>153.51221449773956</v>
      </c>
      <c r="AT44" s="1">
        <f>SQRT(25010-(AS1*AS1))</f>
        <v>153.26121492406355</v>
      </c>
      <c r="AU44" s="1">
        <f>SQRT(25010-(AT1*AT1))</f>
        <v>153.00326793895613</v>
      </c>
      <c r="AV44" s="1">
        <f>SQRT(25010-(AU1*AU1))</f>
        <v>152.73833834371774</v>
      </c>
      <c r="AW44" s="1">
        <f>SQRT(25010-(AV1*AV1))</f>
        <v>152.4663897388536</v>
      </c>
      <c r="AX44" s="1">
        <f>SQRT(25010-(AW1*AW1))</f>
        <v>152.1873844968761</v>
      </c>
      <c r="AY44" s="1">
        <f>SQRT(25010-(AX1*AX1))</f>
        <v>151.90128373387765</v>
      </c>
      <c r="AZ44" s="1">
        <f>SQRT(25010-(AY1*AY1))</f>
        <v>151.60804727981954</v>
      </c>
      <c r="BA44" s="1">
        <f>SQRT(25010-(AZ1*AZ1))</f>
        <v>151.30763364747992</v>
      </c>
      <c r="BB44" s="1">
        <f>SQRT(25010-(BA1*BA1))</f>
        <v>151</v>
      </c>
      <c r="BC44" s="1">
        <f>SQRT(25010-(BB1*BB1))</f>
        <v>150.68510211696443</v>
      </c>
      <c r="BD44" s="1">
        <f>SQRT(25010-(BC1*BC1))</f>
        <v>150.36289435894747</v>
      </c>
      <c r="BE44" s="1">
        <f>SQRT(25010-(BD1*BD1))</f>
        <v>150.03332963045244</v>
      </c>
      <c r="BF44" s="1">
        <f>SQRT(25010-(BE1*BE1))</f>
        <v>149.6963593411677</v>
      </c>
      <c r="BG44" s="1">
        <f>SQRT(25010-(BF1*BF1))</f>
        <v>149.3519333654573</v>
      </c>
      <c r="BH44" s="1">
        <f>SQRT(25010-(BG1*BG1))</f>
        <v>149</v>
      </c>
      <c r="BI44" s="1">
        <f>SQRT(25010-(BH1*BH1))</f>
        <v>148.64050591948347</v>
      </c>
      <c r="BJ44" s="1">
        <f>SQRT(25010-(BI1*BI1))</f>
        <v>148.27339613025663</v>
      </c>
      <c r="BK44" s="1">
        <f>SQRT(25010-(BJ1*BJ1))</f>
        <v>147.898613921835</v>
      </c>
      <c r="BL44" s="1">
        <f>SQRT(25010-(BK1*BK1))</f>
        <v>147.5161008161482</v>
      </c>
      <c r="BM44" s="1">
        <f>SQRT(25010-(BL1*BL1))</f>
        <v>147.12579651441143</v>
      </c>
      <c r="BN44" s="1">
        <f>SQRT(25010-(BM1*BM1))</f>
        <v>146.72763884149435</v>
      </c>
      <c r="BO44" s="1">
        <f>SQRT(25010-(BN1*BN1))</f>
        <v>146.32156368765337</v>
      </c>
      <c r="BP44" s="1">
        <f>SQRT(25010-(BO1*BO1))</f>
        <v>145.90750494748377</v>
      </c>
      <c r="BQ44" s="1">
        <f>SQRT(25010-(BP1*BP1))</f>
        <v>145.48539445593843</v>
      </c>
      <c r="BR44" s="1">
        <f>SQRT(25010-(BQ1*BQ1))</f>
        <v>145.0551619212498</v>
      </c>
      <c r="BS44" s="1">
        <f>SQRT(25010-(BR1*BR1))</f>
        <v>144.61673485458036</v>
      </c>
      <c r="BT44" s="1">
        <f>SQRT(25010-(BS1*BS1))</f>
        <v>144.1700384962146</v>
      </c>
      <c r="BU44" s="1">
        <f>SQRT(25010-(BT1*BT1))</f>
        <v>143.71499573809268</v>
      </c>
      <c r="BV44" s="1">
        <f>SQRT(25010-(BU1*BU1))</f>
        <v>143.2515270424717</v>
      </c>
      <c r="BW44" s="1">
        <f>SQRT(25010-(BV1*BV1))</f>
        <v>142.77955035648486</v>
      </c>
      <c r="BX44" s="1">
        <f>SQRT(25010-(BW1*BW1))</f>
        <v>142.29898102235308</v>
      </c>
      <c r="BY44" s="1">
        <f>SQRT(25010-(BX1*BX1))</f>
        <v>141.8097316829843</v>
      </c>
      <c r="BZ44" s="1">
        <f>SQRT(25010-(BY1*BY1))</f>
        <v>141.31171218267792</v>
      </c>
      <c r="CA44" s="1">
        <f>SQRT(25010-(BZ1*BZ1))</f>
        <v>140.80482946262887</v>
      </c>
      <c r="CB44" s="1">
        <f>SQRT(25010-(CA1*CA1))</f>
        <v>140.28898745090436</v>
      </c>
      <c r="CC44" s="1">
        <f>SQRT(25010-(CB1*CB1))</f>
        <v>139.76408694654003</v>
      </c>
      <c r="CD44" s="1">
        <f>SQRT(25010-(CC1*CC1))</f>
        <v>139.2300254973761</v>
      </c>
      <c r="CE44" s="1">
        <f>SQRT(25010-(CD1*CD1))</f>
        <v>138.68669727122352</v>
      </c>
      <c r="CF44" s="1">
        <f>SQRT(25010-(CE1*CE1))</f>
        <v>138.13399291991817</v>
      </c>
      <c r="CG44" s="1">
        <f>SQRT(25010-(CF1*CF1))</f>
        <v>137.57179943578552</v>
      </c>
      <c r="CH44" s="1">
        <f>SQRT(25010-(CG1*CG1))</f>
        <v>137</v>
      </c>
      <c r="CI44" s="1">
        <f>SQRT(25010-(CH1*CH1))</f>
        <v>136.41847382227965</v>
      </c>
      <c r="CJ44" s="1">
        <f>SQRT(25010-(CI1*CI1))</f>
        <v>135.827095971312</v>
      </c>
      <c r="CK44" s="1">
        <f>SQRT(25010-(CJ1*CJ1))</f>
        <v>135.22573719525437</v>
      </c>
      <c r="CL44" s="1">
        <f>SQRT(25010-(CK1*CK1))</f>
        <v>134.6142637315972</v>
      </c>
      <c r="CM44" s="1">
        <f>SQRT(25010-(CL1*CL1))</f>
        <v>133.99253710561644</v>
      </c>
      <c r="CN44" s="1">
        <f>SQRT(25010-(CM1*CM1))</f>
        <v>133.3604139165742</v>
      </c>
      <c r="CO44" s="1">
        <f>SQRT(25010-(CN1*CN1))</f>
        <v>132.71774561075094</v>
      </c>
      <c r="CP44" s="1">
        <f>SQRT(25010-(CO1*CO1))</f>
        <v>132.06437824031127</v>
      </c>
      <c r="CQ44" s="1">
        <f>SQRT(25010-(CP1*CP1))</f>
        <v>131.40015220691336</v>
      </c>
      <c r="CR44" s="1">
        <f>SQRT(25010-(CQ1*CQ1))</f>
        <v>130.72490198887127</v>
      </c>
      <c r="CS44" s="1">
        <f>SQRT(25010-(CR1*CR1))</f>
        <v>130.03845585056752</v>
      </c>
      <c r="CT44" s="1">
        <f>SQRT(25010-(CS1*CS1))</f>
        <v>129.34063553268942</v>
      </c>
      <c r="CU44" s="1">
        <f>SQRT(25010-(CT1*CT1))</f>
        <v>128.63125592172378</v>
      </c>
      <c r="CV44" s="1">
        <f>SQRT(25010-(CU1*CU1))</f>
        <v>127.91012469699183</v>
      </c>
      <c r="CW44" s="1">
        <f>SQRT(25010-(CV1*CV1))</f>
        <v>127.1770419533337</v>
      </c>
      <c r="CX44" s="1">
        <f>SQRT(25010-(CW1*CW1))</f>
        <v>126.43179979736111</v>
      </c>
      <c r="CY44" s="1">
        <f>SQRT(25010-(CX1*CX1))</f>
        <v>125.67418191498204</v>
      </c>
      <c r="CZ44" s="1">
        <f>SQRT(25010-(CY1*CY1))</f>
        <v>124.90396310766124</v>
      </c>
      <c r="DA44" s="1">
        <f>SQRT(25010-(CZ1*CZ1))</f>
        <v>124.12090879461043</v>
      </c>
      <c r="DB44" s="1">
        <f>SQRT(25010-(DA1*DA1))</f>
        <v>123.32477447779907</v>
      </c>
      <c r="DC44" s="1">
        <f>SQRT(25010-(DB1*DB1))</f>
        <v>122.51530516633422</v>
      </c>
      <c r="DD44" s="1">
        <f>SQRT(25010-(DC1*DC1))</f>
        <v>121.69223475637219</v>
      </c>
      <c r="DE44" s="1">
        <f>SQRT(25010-(DD1*DD1))</f>
        <v>120.85528536228773</v>
      </c>
      <c r="DF44" s="1">
        <f>SQRT(25010-(DE1*DE1))</f>
        <v>120.00416659433121</v>
      </c>
      <c r="DG44" s="1">
        <f>SQRT(25010-(DF1*DF1))</f>
        <v>119.13857477744142</v>
      </c>
      <c r="DH44" s="1">
        <f>SQRT(25010-(DG1*DG1))</f>
        <v>118.25819210524064</v>
      </c>
      <c r="DI44" s="1">
        <f>SQRT(25010-(DH1*DH1))</f>
        <v>117.36268572250722</v>
      </c>
      <c r="DJ44" s="1">
        <f>SQRT(25010-(DI1*DI1))</f>
        <v>116.45170672858342</v>
      </c>
      <c r="DK44" s="1">
        <f>SQRT(25010-(DJ1*DJ1))</f>
        <v>115.52488909321661</v>
      </c>
      <c r="DL44" s="1">
        <f>SQRT(25010-(DK1*DK1))</f>
        <v>114.58184847522752</v>
      </c>
      <c r="DM44" s="1">
        <f>SQRT(25010-(DL1*DL1))</f>
        <v>113.6221809331259</v>
      </c>
      <c r="DN44" s="1">
        <f>SQRT(25010-(DM1*DM1))</f>
        <v>112.6454615153225</v>
      </c>
    </row>
    <row r="45" spans="1:118" ht="12.75">
      <c r="A45" s="3">
        <f>D45/1.41421356</f>
        <v>111.63780740334617</v>
      </c>
      <c r="B45" s="3">
        <v>112</v>
      </c>
      <c r="C45" s="4">
        <v>42.5</v>
      </c>
      <c r="D45" s="4">
        <f>SQRT((163.5*163.5)-(C45*C45))</f>
        <v>157.87970103848056</v>
      </c>
      <c r="E45" s="4">
        <v>159</v>
      </c>
      <c r="F45" s="4">
        <f>D45*D45</f>
        <v>24926</v>
      </c>
      <c r="G45" s="1">
        <f>D45</f>
        <v>157.87970103848056</v>
      </c>
      <c r="H45" s="1">
        <f>SQRT(24926-(G1*G1))</f>
        <v>157.87653403846943</v>
      </c>
      <c r="I45" s="1">
        <f>SQRT(24926-(H1*H1))</f>
        <v>157.8670326572334</v>
      </c>
      <c r="J45" s="1">
        <f>SQRT(24926-(I1*I1))</f>
        <v>157.851195750935</v>
      </c>
      <c r="K45" s="1">
        <f>SQRT(24926-(J1*J1))</f>
        <v>157.82902141241325</v>
      </c>
      <c r="L45" s="1">
        <f>SQRT(24926-(K1*K1))</f>
        <v>157.8005069700348</v>
      </c>
      <c r="M45" s="1">
        <f>SQRT(24926-(L1*L1))</f>
        <v>157.76564898608316</v>
      </c>
      <c r="N45" s="1">
        <f>SQRT(24926-(M1*M1))</f>
        <v>157.7244432546839</v>
      </c>
      <c r="O45" s="1">
        <f>SQRT(24926-(N1*N1))</f>
        <v>157.67688479926284</v>
      </c>
      <c r="P45" s="1">
        <f>SQRT(24926-(O1*O1))</f>
        <v>157.62296786953354</v>
      </c>
      <c r="Q45" s="1">
        <f>SQRT(24926-(P1*P1))</f>
        <v>157.56268593801008</v>
      </c>
      <c r="R45" s="1">
        <f>SQRT(24926-(Q1*Q1))</f>
        <v>157.4960316960399</v>
      </c>
      <c r="S45" s="1">
        <f>SQRT(24926-(R1*R1))</f>
        <v>157.4229970493511</v>
      </c>
      <c r="T45" s="1">
        <f>SQRT(24926-(S1*S1))</f>
        <v>157.3435731131081</v>
      </c>
      <c r="U45" s="1">
        <f>SQRT(24926-(T1*T1))</f>
        <v>157.25775020646836</v>
      </c>
      <c r="V45" s="1">
        <f>SQRT(24926-(U1*U1))</f>
        <v>157.16551784663199</v>
      </c>
      <c r="W45" s="1">
        <f>SQRT(24926-(V1*V1))</f>
        <v>157.0668647423765</v>
      </c>
      <c r="X45" s="1">
        <f>SQRT(24926-(W1*W1))</f>
        <v>156.9617787870665</v>
      </c>
      <c r="Y45" s="1">
        <f>SQRT(24926-(X1*X1))</f>
        <v>156.85024705112835</v>
      </c>
      <c r="Z45" s="1">
        <f>SQRT(24926-(Y1*Y1))</f>
        <v>156.7322557739791</v>
      </c>
      <c r="AA45" s="1">
        <f>SQRT(24926-(Z1*Z1))</f>
        <v>156.60779035539707</v>
      </c>
      <c r="AB45" s="1">
        <f>SQRT(24926-(AA1*AA1))</f>
        <v>156.4768353463221</v>
      </c>
      <c r="AC45" s="1">
        <f>SQRT(24926-(AB1*AB1))</f>
        <v>156.33937443907084</v>
      </c>
      <c r="AD45" s="1">
        <f>SQRT(24926-(AC1*AC1))</f>
        <v>156.195390456953</v>
      </c>
      <c r="AE45" s="1">
        <f>SQRT(24926-(AD1*AD1))</f>
        <v>156.04486534327236</v>
      </c>
      <c r="AF45" s="1">
        <f>SQRT(24926-(AE1*AE1))</f>
        <v>155.88778014969614</v>
      </c>
      <c r="AG45" s="1">
        <f>SQRT(24926-(AF1*AF1))</f>
        <v>155.72411502397438</v>
      </c>
      <c r="AH45" s="1">
        <f>SQRT(24926-(AG1*AG1))</f>
        <v>155.5538491969903</v>
      </c>
      <c r="AI45" s="1">
        <f>SQRT(24926-(AH1*AH1))</f>
        <v>155.3769609691218</v>
      </c>
      <c r="AJ45" s="1">
        <f>SQRT(24926-(AI1*AI1))</f>
        <v>155.1934276958918</v>
      </c>
      <c r="AK45" s="1">
        <f>SQRT(24926-(AJ1*AJ1))</f>
        <v>155.00322577288512</v>
      </c>
      <c r="AL45" s="1">
        <f>SQRT(24926-(AK1*AK1))</f>
        <v>154.80633061990713</v>
      </c>
      <c r="AM45" s="1">
        <f>SQRT(24926-(AL1*AL1))</f>
        <v>154.60271666435878</v>
      </c>
      <c r="AN45" s="1">
        <f>SQRT(24926-(AM1*AM1))</f>
        <v>154.39235732380018</v>
      </c>
      <c r="AO45" s="1">
        <f>SQRT(24926-(AN1*AN1))</f>
        <v>154.17522498767434</v>
      </c>
      <c r="AP45" s="1">
        <f>SQRT(24926-(AO1*AO1))</f>
        <v>153.95129099815955</v>
      </c>
      <c r="AQ45" s="1">
        <f>SQRT(24926-(AP1*AP1))</f>
        <v>153.72052563011877</v>
      </c>
      <c r="AR45" s="1">
        <f>SQRT(24926-(AQ1*AQ1))</f>
        <v>153.48289807011074</v>
      </c>
      <c r="AS45" s="1">
        <f>SQRT(24926-(AR1*AR1))</f>
        <v>153.23837639442672</v>
      </c>
      <c r="AT45" s="1">
        <f>SQRT(24926-(AS1*AS1))</f>
        <v>152.9869275461142</v>
      </c>
      <c r="AU45" s="1">
        <f>SQRT(24926-(AT1*AT1))</f>
        <v>152.72851731094622</v>
      </c>
      <c r="AV45" s="1">
        <f>SQRT(24926-(AU1*AU1))</f>
        <v>152.46311029229332</v>
      </c>
      <c r="AW45" s="1">
        <f>SQRT(24926-(AV1*AV1))</f>
        <v>152.190669884852</v>
      </c>
      <c r="AX45" s="1">
        <f>SQRT(24926-(AW1*AW1))</f>
        <v>151.91115824718077</v>
      </c>
      <c r="AY45" s="1">
        <f>SQRT(24926-(AX1*AX1))</f>
        <v>151.62453627299243</v>
      </c>
      <c r="AZ45" s="1">
        <f>SQRT(24926-(AY1*AY1))</f>
        <v>151.33076356114773</v>
      </c>
      <c r="BA45" s="1">
        <f>SQRT(24926-(AZ1*AZ1))</f>
        <v>151.02979838429235</v>
      </c>
      <c r="BB45" s="1">
        <f>SQRT(24926-(BA1*BA1))</f>
        <v>150.72159765607583</v>
      </c>
      <c r="BC45" s="1">
        <f>SQRT(24926-(BB1*BB1))</f>
        <v>150.40611689688689</v>
      </c>
      <c r="BD45" s="1">
        <f>SQRT(24926-(BC1*BC1))</f>
        <v>150.08331019803634</v>
      </c>
      <c r="BE45" s="1">
        <f>SQRT(24926-(BD1*BD1))</f>
        <v>149.75313018431368</v>
      </c>
      <c r="BF45" s="1">
        <f>SQRT(24926-(BE1*BE1))</f>
        <v>149.41552797483934</v>
      </c>
      <c r="BG45" s="1">
        <f>SQRT(24926-(BF1*BF1))</f>
        <v>149.07045314213008</v>
      </c>
      <c r="BH45" s="1">
        <f>SQRT(24926-(BG1*BG1))</f>
        <v>148.71785366928881</v>
      </c>
      <c r="BI45" s="1">
        <f>SQRT(24926-(BH1*BH1))</f>
        <v>148.35767590522573</v>
      </c>
      <c r="BJ45" s="1">
        <f>SQRT(24926-(BI1*BI1))</f>
        <v>147.98986451781082</v>
      </c>
      <c r="BK45" s="1">
        <f>SQRT(24926-(BJ1*BJ1))</f>
        <v>147.61436244485157</v>
      </c>
      <c r="BL45" s="1">
        <f>SQRT(24926-(BK1*BK1))</f>
        <v>147.2311108427835</v>
      </c>
      <c r="BM45" s="1">
        <f>SQRT(24926-(BL1*BL1))</f>
        <v>146.84004903295286</v>
      </c>
      <c r="BN45" s="1">
        <f>SQRT(24926-(BM1*BM1))</f>
        <v>146.44111444536333</v>
      </c>
      <c r="BO45" s="1">
        <f>SQRT(24926-(BN1*BN1))</f>
        <v>146.03424255975034</v>
      </c>
      <c r="BP45" s="1">
        <f>SQRT(24926-(BO1*BO1))</f>
        <v>145.6193668438371</v>
      </c>
      <c r="BQ45" s="1">
        <f>SQRT(24926-(BP1*BP1))</f>
        <v>145.19641868861643</v>
      </c>
      <c r="BR45" s="1">
        <f>SQRT(24926-(BQ1*BQ1))</f>
        <v>144.7653273404927</v>
      </c>
      <c r="BS45" s="1">
        <f>SQRT(24926-(BR1*BR1))</f>
        <v>144.32601983010548</v>
      </c>
      <c r="BT45" s="1">
        <f>SQRT(24926-(BS1*BS1))</f>
        <v>143.87842089764538</v>
      </c>
      <c r="BU45" s="1">
        <f>SQRT(24926-(BT1*BT1))</f>
        <v>143.42245291445826</v>
      </c>
      <c r="BV45" s="1">
        <f>SQRT(24926-(BU1*BU1))</f>
        <v>142.9580358007202</v>
      </c>
      <c r="BW45" s="1">
        <f>SQRT(24926-(BV1*BV1))</f>
        <v>142.4850869389495</v>
      </c>
      <c r="BX45" s="1">
        <f>SQRT(24926-(BW1*BW1))</f>
        <v>142.00352108310554</v>
      </c>
      <c r="BY45" s="1">
        <f>SQRT(24926-(BX1*BX1))</f>
        <v>141.5132502630054</v>
      </c>
      <c r="BZ45" s="1">
        <f>SQRT(24926-(BY1*BY1))</f>
        <v>141.01418368376991</v>
      </c>
      <c r="CA45" s="1">
        <f>SQRT(24926-(BZ1*BZ1))</f>
        <v>140.50622761998844</v>
      </c>
      <c r="CB45" s="1">
        <f>SQRT(24926-(CA1*CA1))</f>
        <v>139.98928530426892</v>
      </c>
      <c r="CC45" s="1">
        <f>SQRT(24926-(CB1*CB1))</f>
        <v>139.46325680981354</v>
      </c>
      <c r="CD45" s="1">
        <f>SQRT(24926-(CC1*CC1))</f>
        <v>138.9280389266328</v>
      </c>
      <c r="CE45" s="1">
        <f>SQRT(24926-(CD1*CD1))</f>
        <v>138.38352503098048</v>
      </c>
      <c r="CF45" s="1">
        <f>SQRT(24926-(CE1*CE1))</f>
        <v>137.82960494755835</v>
      </c>
      <c r="CG45" s="1">
        <f>SQRT(24926-(CF1*CF1))</f>
        <v>137.26616480400406</v>
      </c>
      <c r="CH45" s="1">
        <f>SQRT(24926-(CG1*CG1))</f>
        <v>136.69308687713507</v>
      </c>
      <c r="CI45" s="1">
        <f>SQRT(24926-(CH1*CH1))</f>
        <v>136.11024943037904</v>
      </c>
      <c r="CJ45" s="1">
        <f>SQRT(24926-(CI1*CI1))</f>
        <v>135.51752654177244</v>
      </c>
      <c r="CK45" s="1">
        <f>SQRT(24926-(CJ1*CJ1))</f>
        <v>134.9147879218583</v>
      </c>
      <c r="CL45" s="1">
        <f>SQRT(24926-(CK1*CK1))</f>
        <v>134.30189872075525</v>
      </c>
      <c r="CM45" s="1">
        <f>SQRT(24926-(CL1*CL1))</f>
        <v>133.67871932360814</v>
      </c>
      <c r="CN45" s="1">
        <f>SQRT(24926-(CM1*CM1))</f>
        <v>133.04510513355987</v>
      </c>
      <c r="CO45" s="1">
        <f>SQRT(24926-(CN1*CN1))</f>
        <v>132.4009063413087</v>
      </c>
      <c r="CP45" s="1">
        <f>SQRT(24926-(CO1*CO1))</f>
        <v>131.7459676802292</v>
      </c>
      <c r="CQ45" s="1">
        <f>SQRT(24926-(CP1*CP1))</f>
        <v>131.08012816594282</v>
      </c>
      <c r="CR45" s="1">
        <f>SQRT(24926-(CQ1*CQ1))</f>
        <v>130.40322081911935</v>
      </c>
      <c r="CS45" s="1">
        <f>SQRT(24926-(CR1*CR1))</f>
        <v>129.71507237017602</v>
      </c>
      <c r="CT45" s="1">
        <f>SQRT(24926-(CS1*CS1))</f>
        <v>129.0155029444136</v>
      </c>
      <c r="CU45" s="1">
        <f>SQRT(24926-(CT1*CT1))</f>
        <v>128.30432572598633</v>
      </c>
      <c r="CV45" s="1">
        <f>SQRT(24926-(CU1*CU1))</f>
        <v>127.58134659894448</v>
      </c>
      <c r="CW45" s="1">
        <f>SQRT(24926-(CV1*CV1))</f>
        <v>126.84636376341263</v>
      </c>
      <c r="CX45" s="1">
        <f>SQRT(24926-(CW1*CW1))</f>
        <v>126.09916732476864</v>
      </c>
      <c r="CY45" s="1">
        <f>SQRT(24926-(CX1*CX1))</f>
        <v>125.33953885346794</v>
      </c>
      <c r="CZ45" s="1">
        <f>SQRT(24926-(CY1*CY1))</f>
        <v>124.5672509129105</v>
      </c>
      <c r="DA45" s="1">
        <f>SQRT(24926-(CZ1*CZ1))</f>
        <v>123.78206655246954</v>
      </c>
      <c r="DB45" s="1">
        <f>SQRT(24926-(DA1*DA1))</f>
        <v>122.98373876248843</v>
      </c>
      <c r="DC45" s="1">
        <f>SQRT(24926-(DB1*DB1))</f>
        <v>122.1720098876989</v>
      </c>
      <c r="DD45" s="1">
        <f>SQRT(24926-(DC1*DC1))</f>
        <v>121.34661099511597</v>
      </c>
      <c r="DE45" s="1">
        <f>SQRT(24926-(DD1*DD1))</f>
        <v>120.50726119201282</v>
      </c>
      <c r="DF45" s="1">
        <f>SQRT(24926-(DE1*DE1))</f>
        <v>119.6536668890678</v>
      </c>
      <c r="DG45" s="1">
        <f>SQRT(24926-(DF1*DF1))</f>
        <v>118.78552100319298</v>
      </c>
      <c r="DH45" s="1">
        <f>SQRT(24926-(DG1*DG1))</f>
        <v>117.90250209389112</v>
      </c>
      <c r="DI45" s="1">
        <f>SQRT(24926-(DH1*DH1))</f>
        <v>117.00427342623003</v>
      </c>
      <c r="DJ45" s="1">
        <f>SQRT(24926-(DI1*DI1))</f>
        <v>116.09048195265622</v>
      </c>
      <c r="DK45" s="1">
        <f>SQRT(24926-(DJ1*DJ1))</f>
        <v>115.16075720487426</v>
      </c>
      <c r="DL45" s="1">
        <f>SQRT(24926-(DK1*DK1))</f>
        <v>114.21471008587291</v>
      </c>
      <c r="DM45" s="1">
        <f>SQRT(24926-(DL1*DL1))</f>
        <v>113.25193155085701</v>
      </c>
      <c r="DN45" s="1">
        <f>SQRT(24926-(DM1*DM1))</f>
        <v>112.27199116431488</v>
      </c>
    </row>
    <row r="46" spans="1:118" ht="12.75">
      <c r="A46" s="3">
        <f>D46/1.41421356</f>
        <v>111.44505391304857</v>
      </c>
      <c r="B46" s="3">
        <v>112</v>
      </c>
      <c r="C46" s="4">
        <v>43.5</v>
      </c>
      <c r="D46" s="4">
        <f>SQRT((163.5*163.5)-(C46*C46))</f>
        <v>157.60710643876436</v>
      </c>
      <c r="E46" s="4">
        <v>158</v>
      </c>
      <c r="F46" s="4">
        <f>D46*D46</f>
        <v>24840</v>
      </c>
      <c r="G46" s="1">
        <f>D46</f>
        <v>157.60710643876436</v>
      </c>
      <c r="H46" s="1">
        <f>SQRT(24840-(G1*G1))</f>
        <v>157.60393396105314</v>
      </c>
      <c r="I46" s="1">
        <f>SQRT(24840-(H1*H1))</f>
        <v>157.59441614473528</v>
      </c>
      <c r="J46" s="1">
        <f>SQRT(24840-(I1*I1))</f>
        <v>157.57855184002676</v>
      </c>
      <c r="K46" s="1">
        <f>SQRT(24840-(J1*J1))</f>
        <v>157.55633912984905</v>
      </c>
      <c r="L46" s="1">
        <f>SQRT(24840-(K1*K1))</f>
        <v>157.5277753286702</v>
      </c>
      <c r="M46" s="1">
        <f>SQRT(24840-(L1*L1))</f>
        <v>157.49285698088025</v>
      </c>
      <c r="N46" s="1">
        <f>SQRT(24840-(M1*M1))</f>
        <v>157.45157985869815</v>
      </c>
      <c r="O46" s="1">
        <f>SQRT(24840-(N1*N1))</f>
        <v>157.40393895960798</v>
      </c>
      <c r="P46" s="1">
        <f>SQRT(24840-(O1*O1))</f>
        <v>157.34992850332026</v>
      </c>
      <c r="Q46" s="1">
        <f>SQRT(24840-(P1*P1))</f>
        <v>157.2895419282541</v>
      </c>
      <c r="R46" s="1">
        <f>SQRT(24840-(Q1*Q1))</f>
        <v>157.22277188753543</v>
      </c>
      <c r="S46" s="1">
        <f>SQRT(24840-(R1*R1))</f>
        <v>157.14961024450554</v>
      </c>
      <c r="T46" s="1">
        <f>SQRT(24840-(S1*S1))</f>
        <v>157.07004806773315</v>
      </c>
      <c r="U46" s="1">
        <f>SQRT(24840-(T1*T1))</f>
        <v>156.98407562552325</v>
      </c>
      <c r="V46" s="1">
        <f>SQRT(24840-(U1*U1))</f>
        <v>156.89168237991458</v>
      </c>
      <c r="W46" s="1">
        <f>SQRT(24840-(V1*V1))</f>
        <v>156.7928569801571</v>
      </c>
      <c r="X46" s="1">
        <f>SQRT(24840-(W1*W1))</f>
        <v>156.6875872556598</v>
      </c>
      <c r="Y46" s="1">
        <f>SQRT(24840-(X1*X1))</f>
        <v>156.57586020839867</v>
      </c>
      <c r="Z46" s="1">
        <f>SQRT(24840-(Y1*Y1))</f>
        <v>156.45766200477368</v>
      </c>
      <c r="AA46" s="1">
        <f>SQRT(24840-(Z1*Z1))</f>
        <v>156.33297796690243</v>
      </c>
      <c r="AB46" s="1">
        <f>SQRT(24840-(AA1*AA1))</f>
        <v>156.20179256333776</v>
      </c>
      <c r="AC46" s="1">
        <f>SQRT(24840-(AB1*AB1))</f>
        <v>156.06408939919524</v>
      </c>
      <c r="AD46" s="1">
        <f>SQRT(24840-(AC1*AC1))</f>
        <v>155.91985120567554</v>
      </c>
      <c r="AE46" s="1">
        <f>SQRT(24840-(AD1*AD1))</f>
        <v>155.76905982896602</v>
      </c>
      <c r="AF46" s="1">
        <f>SQRT(24840-(AE1*AE1))</f>
        <v>155.61169621850408</v>
      </c>
      <c r="AG46" s="1">
        <f>SQRT(24840-(AF1*AF1))</f>
        <v>155.44774041458436</v>
      </c>
      <c r="AH46" s="1">
        <f>SQRT(24840-(AG1*AG1))</f>
        <v>155.2771715352904</v>
      </c>
      <c r="AI46" s="1">
        <f>SQRT(24840-(AH1*AH1))</f>
        <v>155.09996776273036</v>
      </c>
      <c r="AJ46" s="1">
        <f>SQRT(24840-(AI1*AI1))</f>
        <v>154.9161063285545</v>
      </c>
      <c r="AK46" s="1">
        <f>SQRT(24840-(AJ1*AJ1))</f>
        <v>154.72556349873153</v>
      </c>
      <c r="AL46" s="1">
        <f>SQRT(24840-(AK1*AK1))</f>
        <v>154.52831455755933</v>
      </c>
      <c r="AM46" s="1">
        <f>SQRT(24840-(AL1*AL1))</f>
        <v>154.3243337908834</v>
      </c>
      <c r="AN46" s="1">
        <f>SQRT(24840-(AM1*AM1))</f>
        <v>154.11359446849588</v>
      </c>
      <c r="AO46" s="1">
        <f>SQRT(24840-(AN1*AN1))</f>
        <v>153.8960688256851</v>
      </c>
      <c r="AP46" s="1">
        <f>SQRT(24840-(AO1*AO1))</f>
        <v>153.67172804390532</v>
      </c>
      <c r="AQ46" s="1">
        <f>SQRT(24840-(AP1*AP1))</f>
        <v>153.44054223053305</v>
      </c>
      <c r="AR46" s="1">
        <f>SQRT(24840-(AQ1*AQ1))</f>
        <v>153.20248039767503</v>
      </c>
      <c r="AS46" s="1">
        <f>SQRT(24840-(AR1*AR1))</f>
        <v>152.95751043999115</v>
      </c>
      <c r="AT46" s="1">
        <f>SQRT(24840-(AS1*AS1))</f>
        <v>152.70559911149297</v>
      </c>
      <c r="AU46" s="1">
        <f>SQRT(24840-(AT1*AT1))</f>
        <v>152.44671200127604</v>
      </c>
      <c r="AV46" s="1">
        <f>SQRT(24840-(AU1*AU1))</f>
        <v>152.18081350814234</v>
      </c>
      <c r="AW46" s="1">
        <f>SQRT(24840-(AV1*AV1))</f>
        <v>151.90786681406595</v>
      </c>
      <c r="AX46" s="1">
        <f>SQRT(24840-(AW1*AW1))</f>
        <v>151.6278338564526</v>
      </c>
      <c r="AY46" s="1">
        <f>SQRT(24840-(AX1*AX1))</f>
        <v>151.3406752991409</v>
      </c>
      <c r="AZ46" s="1">
        <f>SQRT(24840-(AY1*AY1))</f>
        <v>151.04635050208927</v>
      </c>
      <c r="BA46" s="1">
        <f>SQRT(24840-(AZ1*AZ1))</f>
        <v>150.74481748969018</v>
      </c>
      <c r="BB46" s="1">
        <f>SQRT(24840-(BA1*BA1))</f>
        <v>150.4360329176491</v>
      </c>
      <c r="BC46" s="1">
        <f>SQRT(24840-(BB1*BB1))</f>
        <v>150.11995203836165</v>
      </c>
      <c r="BD46" s="1">
        <f>SQRT(24840-(BC1*BC1))</f>
        <v>149.79652866471906</v>
      </c>
      <c r="BE46" s="1">
        <f>SQRT(24840-(BD1*BD1))</f>
        <v>149.46571513226704</v>
      </c>
      <c r="BF46" s="1">
        <f>SQRT(24840-(BE1*BE1))</f>
        <v>149.1274622596388</v>
      </c>
      <c r="BG46" s="1">
        <f>SQRT(24840-(BF1*BF1))</f>
        <v>148.78171930717832</v>
      </c>
      <c r="BH46" s="1">
        <f>SQRT(24840-(BG1*BG1))</f>
        <v>148.4284339336638</v>
      </c>
      <c r="BI46" s="1">
        <f>SQRT(24840-(BH1*BH1))</f>
        <v>148.06755215103678</v>
      </c>
      <c r="BJ46" s="1">
        <f>SQRT(24840-(BI1*BI1))</f>
        <v>147.69901827703526</v>
      </c>
      <c r="BK46" s="1">
        <f>SQRT(24840-(BJ1*BJ1))</f>
        <v>147.32277488562318</v>
      </c>
      <c r="BL46" s="1">
        <f>SQRT(24840-(BK1*BK1))</f>
        <v>146.9387627551015</v>
      </c>
      <c r="BM46" s="1">
        <f>SQRT(24840-(BL1*BL1))</f>
        <v>146.54692081377897</v>
      </c>
      <c r="BN46" s="1">
        <f>SQRT(24840-(BM1*BM1))</f>
        <v>146.14718608307174</v>
      </c>
      <c r="BO46" s="1">
        <f>SQRT(24840-(BN1*BN1))</f>
        <v>145.73949361789343</v>
      </c>
      <c r="BP46" s="1">
        <f>SQRT(24840-(BO1*BO1))</f>
        <v>145.32377644418685</v>
      </c>
      <c r="BQ46" s="1">
        <f>SQRT(24840-(BP1*BP1))</f>
        <v>144.89996549343965</v>
      </c>
      <c r="BR46" s="1">
        <f>SQRT(24840-(BQ1*BQ1))</f>
        <v>144.46798953401407</v>
      </c>
      <c r="BS46" s="1">
        <f>SQRT(24840-(BR1*BR1))</f>
        <v>144.02777509911067</v>
      </c>
      <c r="BT46" s="1">
        <f>SQRT(24840-(BS1*BS1))</f>
        <v>143.57924641117182</v>
      </c>
      <c r="BU46" s="1">
        <f>SQRT(24840-(BT1*BT1))</f>
        <v>143.12232530251876</v>
      </c>
      <c r="BV46" s="1">
        <f>SQRT(24840-(BU1*BU1))</f>
        <v>142.65693113199933</v>
      </c>
      <c r="BW46" s="1">
        <f>SQRT(24840-(BV1*BV1))</f>
        <v>142.18298069740976</v>
      </c>
      <c r="BX46" s="1">
        <f>SQRT(24840-(BW1*BW1))</f>
        <v>141.70038814343454</v>
      </c>
      <c r="BY46" s="1">
        <f>SQRT(24840-(BX1*BX1))</f>
        <v>141.20906486483082</v>
      </c>
      <c r="BZ46" s="1">
        <f>SQRT(24840-(BY1*BY1))</f>
        <v>140.7089194045637</v>
      </c>
      <c r="CA46" s="1">
        <f>SQRT(24840-(BZ1*BZ1))</f>
        <v>140.19985734657507</v>
      </c>
      <c r="CB46" s="1">
        <f>SQRT(24840-(CA1*CA1))</f>
        <v>139.68178120284693</v>
      </c>
      <c r="CC46" s="1">
        <f>SQRT(24840-(CB1*CB1))</f>
        <v>139.15459029439165</v>
      </c>
      <c r="CD46" s="1">
        <f>SQRT(24840-(CC1*CC1))</f>
        <v>138.61818062577507</v>
      </c>
      <c r="CE46" s="1">
        <f>SQRT(24840-(CD1*CD1))</f>
        <v>138.07244475274564</v>
      </c>
      <c r="CF46" s="1">
        <f>SQRT(24840-(CE1*CE1))</f>
        <v>137.51727164251042</v>
      </c>
      <c r="CG46" s="1">
        <f>SQRT(24840-(CF1*CF1))</f>
        <v>136.95254652615992</v>
      </c>
      <c r="CH46" s="1">
        <f>SQRT(24840-(CG1*CG1))</f>
        <v>136.37815074270512</v>
      </c>
      <c r="CI46" s="1">
        <f>SQRT(24840-(CH1*CH1))</f>
        <v>135.79396157414365</v>
      </c>
      <c r="CJ46" s="1">
        <f>SQRT(24840-(CI1*CI1))</f>
        <v>135.19985207092498</v>
      </c>
      <c r="CK46" s="1">
        <f>SQRT(24840-(CJ1*CJ1))</f>
        <v>134.59569086712992</v>
      </c>
      <c r="CL46" s="1">
        <f>SQRT(24840-(CK1*CK1))</f>
        <v>133.98134198462114</v>
      </c>
      <c r="CM46" s="1">
        <f>SQRT(24840-(CL1*CL1))</f>
        <v>133.3566646253572</v>
      </c>
      <c r="CN46" s="1">
        <f>SQRT(24840-(CM1*CM1))</f>
        <v>132.72151295099073</v>
      </c>
      <c r="CO46" s="1">
        <f>SQRT(24840-(CN1*CN1))</f>
        <v>132.07573584879245</v>
      </c>
      <c r="CP46" s="1">
        <f>SQRT(24840-(CO1*CO1))</f>
        <v>131.41917668285706</v>
      </c>
      <c r="CQ46" s="1">
        <f>SQRT(24840-(CP1*CP1))</f>
        <v>130.75167302944922</v>
      </c>
      <c r="CR46" s="1">
        <f>SQRT(24840-(CQ1*CQ1))</f>
        <v>130.07305639524276</v>
      </c>
      <c r="CS46" s="1">
        <f>SQRT(24840-(CR1*CR1))</f>
        <v>129.38315191708693</v>
      </c>
      <c r="CT46" s="1">
        <f>SQRT(24840-(CS1*CS1))</f>
        <v>128.68177804180357</v>
      </c>
      <c r="CU46" s="1">
        <f>SQRT(24840-(CT1*CT1))</f>
        <v>127.96874618437113</v>
      </c>
      <c r="CV46" s="1">
        <f>SQRT(24840-(CU1*CU1))</f>
        <v>127.24386036269098</v>
      </c>
      <c r="CW46" s="1">
        <f>SQRT(24840-(CV1*CV1))</f>
        <v>126.50691680694776</v>
      </c>
      <c r="CX46" s="1">
        <f>SQRT(24840-(CW1*CW1))</f>
        <v>125.75770354137356</v>
      </c>
      <c r="CY46" s="1">
        <f>SQRT(24840-(CX1*CX1))</f>
        <v>124.99599993599796</v>
      </c>
      <c r="CZ46" s="1">
        <f>SQRT(24840-(CY1*CY1))</f>
        <v>124.22157622571048</v>
      </c>
      <c r="DA46" s="1">
        <f>SQRT(24840-(CZ1*CZ1))</f>
        <v>123.43419299367578</v>
      </c>
      <c r="DB46" s="1">
        <f>SQRT(24840-(DA1*DA1))</f>
        <v>122.63360061581818</v>
      </c>
      <c r="DC46" s="1">
        <f>SQRT(24840-(DB1*DB1))</f>
        <v>121.81953866272849</v>
      </c>
      <c r="DD46" s="1">
        <f>SQRT(24840-(DC1*DC1))</f>
        <v>120.99173525493384</v>
      </c>
      <c r="DE46" s="1">
        <f>SQRT(24840-(DD1*DD1))</f>
        <v>120.14990636700472</v>
      </c>
      <c r="DF46" s="1">
        <f>SQRT(24840-(DE1*DE1))</f>
        <v>119.29375507544391</v>
      </c>
      <c r="DG46" s="1">
        <f>SQRT(24840-(DF1*DF1))</f>
        <v>118.4229707446997</v>
      </c>
      <c r="DH46" s="1">
        <f>SQRT(24840-(DG1*DG1))</f>
        <v>117.53722814495839</v>
      </c>
      <c r="DI46" s="1">
        <f>SQRT(24840-(DH1*DH1))</f>
        <v>116.63618649458667</v>
      </c>
      <c r="DJ46" s="1">
        <f>SQRT(24840-(DI1*DI1))</f>
        <v>115.71948841919411</v>
      </c>
      <c r="DK46" s="1">
        <f>SQRT(24840-(DJ1*DJ1))</f>
        <v>114.78675881825394</v>
      </c>
      <c r="DL46" s="1">
        <f>SQRT(24840-(DK1*DK1))</f>
        <v>113.83760362902936</v>
      </c>
      <c r="DM46" s="1">
        <f>SQRT(24840-(DL1*DL1))</f>
        <v>112.8716084761797</v>
      </c>
      <c r="DN46" s="5">
        <f>SQRT(24840-(DM1*DM1))</f>
        <v>111.8883371938291</v>
      </c>
    </row>
    <row r="47" spans="1:118" ht="12.75">
      <c r="A47" s="3">
        <f>D47/1.41421356</f>
        <v>111.24747206806381</v>
      </c>
      <c r="B47" s="3">
        <v>112</v>
      </c>
      <c r="C47" s="4">
        <v>44.5</v>
      </c>
      <c r="D47" s="4">
        <f>SQRT((163.5*163.5)-(C47*C47))</f>
        <v>157.3276835143771</v>
      </c>
      <c r="E47" s="4">
        <v>158</v>
      </c>
      <c r="F47" s="4">
        <f>D47*D47</f>
        <v>24752.000000000004</v>
      </c>
      <c r="G47" s="1">
        <f>D47</f>
        <v>157.3276835143771</v>
      </c>
      <c r="H47" s="1">
        <f>SQRT(24752-(G1*G1))</f>
        <v>157.32450540205107</v>
      </c>
      <c r="I47" s="1">
        <f>SQRT(24752-(H1*H1))</f>
        <v>157.31497067984344</v>
      </c>
      <c r="J47" s="1">
        <f>SQRT(24752-(I1*I1))</f>
        <v>157.29907819183174</v>
      </c>
      <c r="K47" s="1">
        <f>SQRT(24752-(J1*J1))</f>
        <v>157.2768260107</v>
      </c>
      <c r="L47" s="1">
        <f>SQRT(24752-(K1*K1))</f>
        <v>157.24821143656928</v>
      </c>
      <c r="M47" s="1">
        <f>SQRT(24752-(L1*L1))</f>
        <v>157.21323099535866</v>
      </c>
      <c r="N47" s="1">
        <f>SQRT(24752-(M1*M1))</f>
        <v>157.17188043667352</v>
      </c>
      <c r="O47" s="1">
        <f>SQRT(24752-(N1*N1))</f>
        <v>157.12415473121885</v>
      </c>
      <c r="P47" s="1">
        <f>SQRT(24752-(O1*O1))</f>
        <v>157.07004806773315</v>
      </c>
      <c r="Q47" s="1">
        <f>SQRT(24752-(P1*P1))</f>
        <v>157.00955384943936</v>
      </c>
      <c r="R47" s="1">
        <f>SQRT(24752-(Q1*Q1))</f>
        <v>156.9426646900071</v>
      </c>
      <c r="S47" s="1">
        <f>SQRT(24752-(R1*R1))</f>
        <v>156.86937240902063</v>
      </c>
      <c r="T47" s="1">
        <f>SQRT(24752-(S1*S1))</f>
        <v>156.7896680269462</v>
      </c>
      <c r="U47" s="1">
        <f>SQRT(24752-(T1*T1))</f>
        <v>156.7035417595914</v>
      </c>
      <c r="V47" s="1">
        <f>SQRT(24752-(U1*U1))</f>
        <v>156.61098301204805</v>
      </c>
      <c r="W47" s="1">
        <f>SQRT(24752-(V1*V1))</f>
        <v>156.5119803721108</v>
      </c>
      <c r="X47" s="1">
        <f>SQRT(24752-(W1*W1))</f>
        <v>156.40652160316077</v>
      </c>
      <c r="Y47" s="1">
        <f>SQRT(24752-(X1*X1))</f>
        <v>156.29459363650426</v>
      </c>
      <c r="Z47" s="1">
        <f>SQRT(24752-(Y1*Y1))</f>
        <v>156.17618256315527</v>
      </c>
      <c r="AA47" s="1">
        <f>SQRT(24752-(Z1*Z1))</f>
        <v>156.05127362504928</v>
      </c>
      <c r="AB47" s="1">
        <f>SQRT(24752-(AA1*AA1))</f>
        <v>155.91985120567554</v>
      </c>
      <c r="AC47" s="1">
        <f>SQRT(24752-(AB1*AB1))</f>
        <v>155.78189882011324</v>
      </c>
      <c r="AD47" s="1">
        <f>SQRT(24752-(AC1*AC1))</f>
        <v>155.6373991044569</v>
      </c>
      <c r="AE47" s="1">
        <f>SQRT(24752-(AD1*AD1))</f>
        <v>155.48633380461447</v>
      </c>
      <c r="AF47" s="1">
        <f>SQRT(24752-(AE1*AE1))</f>
        <v>155.32868376446123</v>
      </c>
      <c r="AG47" s="1">
        <f>SQRT(24752-(AF1*AF1))</f>
        <v>155.1644289133305</v>
      </c>
      <c r="AH47" s="1">
        <f>SQRT(24752-(AG1*AG1))</f>
        <v>154.99354825282245</v>
      </c>
      <c r="AI47" s="1">
        <f>SQRT(24752-(AH1*AH1))</f>
        <v>154.81601984290901</v>
      </c>
      <c r="AJ47" s="1">
        <f>SQRT(24752-(AI1*AI1))</f>
        <v>154.631820787314</v>
      </c>
      <c r="AK47" s="1">
        <f>SQRT(24752-(AJ1*AJ1))</f>
        <v>154.44092721814383</v>
      </c>
      <c r="AL47" s="1">
        <f>SQRT(24752-(AK1*AK1))</f>
        <v>154.2433142797444</v>
      </c>
      <c r="AM47" s="1">
        <f>SQRT(24752-(AL1*AL1))</f>
        <v>154.03895611175764</v>
      </c>
      <c r="AN47" s="1">
        <f>SQRT(24752-(AM1*AM1))</f>
        <v>153.82782583134951</v>
      </c>
      <c r="AO47" s="1">
        <f>SQRT(24752-(AN1*AN1))</f>
        <v>153.6098955145794</v>
      </c>
      <c r="AP47" s="1">
        <f>SQRT(24752-(AO1*AO1))</f>
        <v>153.38513617687994</v>
      </c>
      <c r="AQ47" s="1">
        <f>SQRT(24752-(AP1*AP1))</f>
        <v>153.15351775261317</v>
      </c>
      <c r="AR47" s="1">
        <f>SQRT(24752-(AQ1*AQ1))</f>
        <v>152.9150090736681</v>
      </c>
      <c r="AS47" s="1">
        <f>SQRT(24752-(AR1*AR1))</f>
        <v>152.6695778470616</v>
      </c>
      <c r="AT47" s="1">
        <f>SQRT(24752-(AS1*AS1))</f>
        <v>152.41719063150325</v>
      </c>
      <c r="AU47" s="1">
        <f>SQRT(24752-(AT1*AT1))</f>
        <v>152.15781281288187</v>
      </c>
      <c r="AV47" s="1">
        <f>SQRT(24752-(AU1*AU1))</f>
        <v>151.89140857862895</v>
      </c>
      <c r="AW47" s="1">
        <f>SQRT(24752-(AV1*AV1))</f>
        <v>151.6179408909117</v>
      </c>
      <c r="AX47" s="1">
        <f>SQRT(24752-(AW1*AW1))</f>
        <v>151.3373714586057</v>
      </c>
      <c r="AY47" s="1">
        <f>SQRT(24752-(AX1*AX1))</f>
        <v>151.04966070799364</v>
      </c>
      <c r="AZ47" s="1">
        <f>SQRT(24752-(AY1*AY1))</f>
        <v>150.75476775213446</v>
      </c>
      <c r="BA47" s="1">
        <f>SQRT(24752-(AZ1*AZ1))</f>
        <v>150.45265035884213</v>
      </c>
      <c r="BB47" s="1">
        <f>SQRT(24752-(BA1*BA1))</f>
        <v>150.14326491721167</v>
      </c>
      <c r="BC47" s="1">
        <f>SQRT(24752-(BB1*BB1))</f>
        <v>149.82656640262434</v>
      </c>
      <c r="BD47" s="1">
        <f>SQRT(24752-(BC1*BC1))</f>
        <v>149.5025083401613</v>
      </c>
      <c r="BE47" s="1">
        <f>SQRT(24752-(BD1*BD1))</f>
        <v>149.17104276634927</v>
      </c>
      <c r="BF47" s="1">
        <f>SQRT(24752-(BE1*BE1))</f>
        <v>148.8321201891581</v>
      </c>
      <c r="BG47" s="1">
        <f>SQRT(24752-(BF1*BF1))</f>
        <v>148.48568954616468</v>
      </c>
      <c r="BH47" s="1">
        <f>SQRT(24752-(BG1*BG1))</f>
        <v>148.13169816079204</v>
      </c>
      <c r="BI47" s="1">
        <f>SQRT(24752-(BH1*BH1))</f>
        <v>147.770091696527</v>
      </c>
      <c r="BJ47" s="1">
        <f>SQRT(24752-(BI1*BI1))</f>
        <v>147.40081410901365</v>
      </c>
      <c r="BK47" s="1">
        <f>SQRT(24752-(BJ1*BJ1))</f>
        <v>147.02380759591284</v>
      </c>
      <c r="BL47" s="1">
        <f>SQRT(24752-(BK1*BK1))</f>
        <v>146.63901254441126</v>
      </c>
      <c r="BM47" s="1">
        <f>SQRT(24752-(BL1*BL1))</f>
        <v>146.24636747625564</v>
      </c>
      <c r="BN47" s="1">
        <f>SQRT(24752-(BM1*BM1))</f>
        <v>145.84580899017976</v>
      </c>
      <c r="BO47" s="1">
        <f>SQRT(24752-(BN1*BN1))</f>
        <v>145.43727170158274</v>
      </c>
      <c r="BP47" s="1">
        <f>SQRT(24752-(BO1*BO1))</f>
        <v>145.0206881793077</v>
      </c>
      <c r="BQ47" s="1">
        <f>SQRT(24752-(BP1*BP1))</f>
        <v>144.59598887936</v>
      </c>
      <c r="BR47" s="1">
        <f>SQRT(24752-(BQ1*BQ1))</f>
        <v>144.16310207539237</v>
      </c>
      <c r="BS47" s="1">
        <f>SQRT(24752-(BR1*BR1))</f>
        <v>143.72195378577345</v>
      </c>
      <c r="BT47" s="1">
        <f>SQRT(24752-(BS1*BS1))</f>
        <v>143.2724676970422</v>
      </c>
      <c r="BU47" s="1">
        <f>SQRT(24752-(BT1*BT1))</f>
        <v>142.81456508353762</v>
      </c>
      <c r="BV47" s="1">
        <f>SQRT(24752-(BU1*BU1))</f>
        <v>142.3481647229777</v>
      </c>
      <c r="BW47" s="1">
        <f>SQRT(24752-(BV1*BV1))</f>
        <v>141.8731828077456</v>
      </c>
      <c r="BX47" s="1">
        <f>SQRT(24752-(BW1*BW1))</f>
        <v>141.38953285162236</v>
      </c>
      <c r="BY47" s="1">
        <f>SQRT(24752-(BX1*BX1))</f>
        <v>140.89712559168834</v>
      </c>
      <c r="BZ47" s="1">
        <f>SQRT(24752-(BY1*BY1))</f>
        <v>140.3958688850922</v>
      </c>
      <c r="CA47" s="1">
        <f>SQRT(24752-(BZ1*BZ1))</f>
        <v>139.88566760036568</v>
      </c>
      <c r="CB47" s="1">
        <f>SQRT(24752-(CA1*CA1))</f>
        <v>139.36642350293704</v>
      </c>
      <c r="CC47" s="1">
        <f>SQRT(24752-(CB1*CB1))</f>
        <v>138.83803513446884</v>
      </c>
      <c r="CD47" s="1">
        <f>SQRT(24752-(CC1*CC1))</f>
        <v>138.30039768561767</v>
      </c>
      <c r="CE47" s="1">
        <f>SQRT(24752-(CD1*CD1))</f>
        <v>137.7534028617805</v>
      </c>
      <c r="CF47" s="1">
        <f>SQRT(24752-(CE1*CE1))</f>
        <v>137.19693874135822</v>
      </c>
      <c r="CG47" s="1">
        <f>SQRT(24752-(CF1*CF1))</f>
        <v>136.63088962602856</v>
      </c>
      <c r="CH47" s="1">
        <f>SQRT(24752-(CG1*CG1))</f>
        <v>136.05513588247965</v>
      </c>
      <c r="CI47" s="1">
        <f>SQRT(24752-(CH1*CH1))</f>
        <v>135.4695537750088</v>
      </c>
      <c r="CJ47" s="1">
        <f>SQRT(24752-(CI1*CI1))</f>
        <v>134.87401528834232</v>
      </c>
      <c r="CK47" s="1">
        <f>SQRT(24752-(CJ1*CJ1))</f>
        <v>134.2683879399764</v>
      </c>
      <c r="CL47" s="1">
        <f>SQRT(24752-(CK1*CK1))</f>
        <v>133.65253458127907</v>
      </c>
      <c r="CM47" s="1">
        <f>SQRT(24752-(CL1*CL1))</f>
        <v>133.02631318652712</v>
      </c>
      <c r="CN47" s="1">
        <f>SQRT(24752-(CM1*CM1))</f>
        <v>132.38957662897786</v>
      </c>
      <c r="CO47" s="1">
        <f>SQRT(24752-(CN1*CN1))</f>
        <v>131.74217244299564</v>
      </c>
      <c r="CP47" s="1">
        <f>SQRT(24752-(CO1*CO1))</f>
        <v>131.08394257116316</v>
      </c>
      <c r="CQ47" s="1">
        <f>SQRT(24752-(CP1*CP1))</f>
        <v>130.41472309520884</v>
      </c>
      <c r="CR47" s="1">
        <f>SQRT(24752-(CQ1*CQ1))</f>
        <v>129.7343439494724</v>
      </c>
      <c r="CS47" s="1">
        <f>SQRT(24752-(CR1*CR1))</f>
        <v>129.0426286155083</v>
      </c>
      <c r="CT47" s="1">
        <f>SQRT(24752-(CS1*CS1))</f>
        <v>128.3393937962931</v>
      </c>
      <c r="CU47" s="1">
        <f>SQRT(24752-(CT1*CT1))</f>
        <v>127.62444906835053</v>
      </c>
      <c r="CV47" s="1">
        <f>SQRT(24752-(CU1*CU1))</f>
        <v>126.89759650994182</v>
      </c>
      <c r="CW47" s="1">
        <f>SQRT(24752-(CV1*CV1))</f>
        <v>126.15863030328127</v>
      </c>
      <c r="CX47" s="1">
        <f>SQRT(24752-(CW1*CW1))</f>
        <v>125.40733630852702</v>
      </c>
      <c r="CY47" s="1">
        <f>SQRT(24752-(CX1*CX1))</f>
        <v>124.64349160706307</v>
      </c>
      <c r="CZ47" s="1">
        <f>SQRT(24752-(CY1*CY1))</f>
        <v>123.86686401132468</v>
      </c>
      <c r="DA47" s="1">
        <f>SQRT(24752-(CZ1*CZ1))</f>
        <v>123.07721153812349</v>
      </c>
      <c r="DB47" s="1">
        <f>SQRT(24752-(DA1*DA1))</f>
        <v>122.27428184209467</v>
      </c>
      <c r="DC47" s="1">
        <f>SQRT(24752-(DB1*DB1))</f>
        <v>121.45781160551181</v>
      </c>
      <c r="DD47" s="1">
        <f>SQRT(24752-(DC1*DC1))</f>
        <v>120.62752588028987</v>
      </c>
      <c r="DE47" s="1">
        <f>SQRT(24752-(DD1*DD1))</f>
        <v>119.78313737751236</v>
      </c>
      <c r="DF47" s="1">
        <f>SQRT(24752-(DE1*DE1))</f>
        <v>118.9243456992722</v>
      </c>
      <c r="DG47" s="1">
        <f>SQRT(24752-(DF1*DF1))</f>
        <v>118.05083650698965</v>
      </c>
      <c r="DH47" s="1">
        <f>SQRT(24752-(DG1*DG1))</f>
        <v>117.16228061966018</v>
      </c>
      <c r="DI47" s="1">
        <f>SQRT(24752-(DH1*DH1))</f>
        <v>116.25833303466896</v>
      </c>
      <c r="DJ47" s="1">
        <f>SQRT(24752-(DI1*DI1))</f>
        <v>115.33863186287584</v>
      </c>
      <c r="DK47" s="1">
        <f>SQRT(24752-(DJ1*DJ1))</f>
        <v>114.40279716860073</v>
      </c>
      <c r="DL47" s="1">
        <f>SQRT(24752-(DK1*DK1))</f>
        <v>113.45042970390196</v>
      </c>
      <c r="DM47" s="1">
        <f>SQRT(24752-(DL1*DL1))</f>
        <v>112.48110952511092</v>
      </c>
      <c r="DN47" s="5">
        <f>SQRT(24752-(DM1*DM1))</f>
        <v>111.4943944779288</v>
      </c>
    </row>
    <row r="48" spans="1:117" ht="12.75">
      <c r="A48" s="3">
        <f>D48/1.41421356</f>
        <v>111.04503609519703</v>
      </c>
      <c r="B48" s="3">
        <v>112</v>
      </c>
      <c r="C48" s="4">
        <v>45.5</v>
      </c>
      <c r="D48" s="4">
        <f>SQRT((163.5*163.5)-(C48*C48))</f>
        <v>157.0413958165171</v>
      </c>
      <c r="E48" s="4">
        <v>158</v>
      </c>
      <c r="F48" s="4">
        <f>D48*D48</f>
        <v>24661.999999999996</v>
      </c>
      <c r="G48" s="1">
        <f>D48</f>
        <v>157.0413958165171</v>
      </c>
      <c r="H48" s="1">
        <f>SQRT(24662-(G1*G1))</f>
        <v>157.03821191035001</v>
      </c>
      <c r="I48" s="1">
        <f>SQRT(24662-(H1*H1))</f>
        <v>157.0286598045083</v>
      </c>
      <c r="J48" s="1">
        <f>SQRT(24662-(I1*I1))</f>
        <v>157.01273833673497</v>
      </c>
      <c r="K48" s="1">
        <f>SQRT(24662-(J1*J1))</f>
        <v>156.99044556914922</v>
      </c>
      <c r="L48" s="1">
        <f>SQRT(24662-(K1*K1))</f>
        <v>156.9617787870665</v>
      </c>
      <c r="M48" s="1">
        <f>SQRT(24662-(L1*L1))</f>
        <v>156.92673449734434</v>
      </c>
      <c r="N48" s="1">
        <f>SQRT(24662-(M1*M1))</f>
        <v>156.8853084262513</v>
      </c>
      <c r="O48" s="1">
        <f>SQRT(24662-(N1*N1))</f>
        <v>156.83749551685656</v>
      </c>
      <c r="P48" s="1">
        <f>SQRT(24662-(O1*O1))</f>
        <v>156.78328992593566</v>
      </c>
      <c r="Q48" s="1">
        <f>SQRT(24662-(P1*P1))</f>
        <v>156.7226850203888</v>
      </c>
      <c r="R48" s="1">
        <f>SQRT(24662-(Q1*Q1))</f>
        <v>156.65567337316577</v>
      </c>
      <c r="S48" s="1">
        <f>SQRT(24662-(R1*R1))</f>
        <v>156.5822467586923</v>
      </c>
      <c r="T48" s="1">
        <f>SQRT(24662-(S1*S1))</f>
        <v>156.50239614779065</v>
      </c>
      <c r="U48" s="1">
        <f>SQRT(24662-(T1*T1))</f>
        <v>156.41611170208776</v>
      </c>
      <c r="V48" s="1">
        <f>SQRT(24662-(U1*U1))</f>
        <v>156.323382767902</v>
      </c>
      <c r="W48" s="1">
        <f>SQRT(24662-(V1*V1))</f>
        <v>156.2241978696002</v>
      </c>
      <c r="X48" s="1">
        <f>SQRT(24662-(W1*W1))</f>
        <v>156.11854470241516</v>
      </c>
      <c r="Y48" s="1">
        <f>SQRT(24662-(X1*X1))</f>
        <v>156.00641012471252</v>
      </c>
      <c r="Z48" s="1">
        <f>SQRT(24662-(Y1*Y1))</f>
        <v>155.88778014969614</v>
      </c>
      <c r="AA48" s="1">
        <f>SQRT(24662-(Z1*Z1))</f>
        <v>155.76263993653933</v>
      </c>
      <c r="AB48" s="1">
        <f>SQRT(24662-(AA1*AA1))</f>
        <v>155.63097378092831</v>
      </c>
      <c r="AC48" s="1">
        <f>SQRT(24662-(AB1*AB1))</f>
        <v>155.49276510500417</v>
      </c>
      <c r="AD48" s="1">
        <f>SQRT(24662-(AC1*AC1))</f>
        <v>155.3479964466874</v>
      </c>
      <c r="AE48" s="1">
        <f>SQRT(24662-(AD1*AD1))</f>
        <v>155.19664944836921</v>
      </c>
      <c r="AF48" s="1">
        <f>SQRT(24662-(AE1*AE1))</f>
        <v>155.03870484495155</v>
      </c>
      <c r="AG48" s="1">
        <f>SQRT(24662-(AF1*AF1))</f>
        <v>154.87414245121747</v>
      </c>
      <c r="AH48" s="1">
        <f>SQRT(24662-(AG1*AG1))</f>
        <v>154.7029411485121</v>
      </c>
      <c r="AI48" s="1">
        <f>SQRT(24662-(AH1*AH1))</f>
        <v>154.52507887071278</v>
      </c>
      <c r="AJ48" s="1">
        <f>SQRT(24662-(AI1*AI1))</f>
        <v>154.34053258946594</v>
      </c>
      <c r="AK48" s="1">
        <f>SQRT(24662-(AJ1*AJ1))</f>
        <v>154.14927829866735</v>
      </c>
      <c r="AL48" s="1">
        <f>SQRT(24662-(AK1*AK1))</f>
        <v>153.95129099815955</v>
      </c>
      <c r="AM48" s="1">
        <f>SQRT(24662-(AL1*AL1))</f>
        <v>153.7465446766203</v>
      </c>
      <c r="AN48" s="1">
        <f>SQRT(24662-(AM1*AM1))</f>
        <v>153.53501229361333</v>
      </c>
      <c r="AO48" s="1">
        <f>SQRT(24662-(AN1*AN1))</f>
        <v>153.3166657607711</v>
      </c>
      <c r="AP48" s="1">
        <f>SQRT(24662-(AO1*AO1))</f>
        <v>153.0914759220774</v>
      </c>
      <c r="AQ48" s="1">
        <f>SQRT(24662-(AP1*AP1))</f>
        <v>152.85941253321627</v>
      </c>
      <c r="AR48" s="1">
        <f>SQRT(24662-(AQ1*AQ1))</f>
        <v>152.620444239951</v>
      </c>
      <c r="AS48" s="1">
        <f>SQRT(24662-(AR1*AR1))</f>
        <v>152.3745385554949</v>
      </c>
      <c r="AT48" s="1">
        <f>SQRT(24662-(AS1*AS1))</f>
        <v>152.12166183683374</v>
      </c>
      <c r="AU48" s="1">
        <f>SQRT(24662-(AT1*AT1))</f>
        <v>151.8617792599573</v>
      </c>
      <c r="AV48" s="1">
        <f>SQRT(24662-(AU1*AU1))</f>
        <v>151.594854793954</v>
      </c>
      <c r="AW48" s="1">
        <f>SQRT(24662-(AV1*AV1))</f>
        <v>151.32085117392117</v>
      </c>
      <c r="AX48" s="1">
        <f>SQRT(24662-(AW1*AW1))</f>
        <v>151.0397298726398</v>
      </c>
      <c r="AY48" s="1">
        <f>SQRT(24662-(AX1*AX1))</f>
        <v>150.75145107095983</v>
      </c>
      <c r="AZ48" s="1">
        <f>SQRT(24662-(AY1*AY1))</f>
        <v>150.45597362683876</v>
      </c>
      <c r="BA48" s="1">
        <f>SQRT(24662-(AZ1*AZ1))</f>
        <v>150.1532550429727</v>
      </c>
      <c r="BB48" s="1">
        <f>SQRT(24662-(BA1*BA1))</f>
        <v>149.84325143295575</v>
      </c>
      <c r="BC48" s="1">
        <f>SQRT(24662-(BB1*BB1))</f>
        <v>149.5259174858994</v>
      </c>
      <c r="BD48" s="1">
        <f>SQRT(24662-(BC1*BC1))</f>
        <v>149.20120642943877</v>
      </c>
      <c r="BE48" s="1">
        <f>SQRT(24662-(BD1*BD1))</f>
        <v>148.8690699910495</v>
      </c>
      <c r="BF48" s="1">
        <f>SQRT(24662-(BE1*BE1))</f>
        <v>148.52945835759317</v>
      </c>
      <c r="BG48" s="1">
        <f>SQRT(24662-(BF1*BF1))</f>
        <v>148.1823201330037</v>
      </c>
      <c r="BH48" s="1">
        <f>SQRT(24662-(BG1*BG1))</f>
        <v>147.82760229402356</v>
      </c>
      <c r="BI48" s="1">
        <f>SQRT(24662-(BH1*BH1))</f>
        <v>147.46525014388982</v>
      </c>
      <c r="BJ48" s="1">
        <f>SQRT(24662-(BI1*BI1))</f>
        <v>147.09520726386702</v>
      </c>
      <c r="BK48" s="1">
        <f>SQRT(24662-(BJ1*BJ1))</f>
        <v>146.7174154625142</v>
      </c>
      <c r="BL48" s="1">
        <f>SQRT(24662-(BK1*BK1))</f>
        <v>146.3318147225681</v>
      </c>
      <c r="BM48" s="1">
        <f>SQRT(24662-(BL1*BL1))</f>
        <v>145.938343145316</v>
      </c>
      <c r="BN48" s="1">
        <f>SQRT(24662-(BM1*BM1))</f>
        <v>145.53693689232298</v>
      </c>
      <c r="BO48" s="1">
        <f>SQRT(24662-(BN1*BN1))</f>
        <v>145.12753012437028</v>
      </c>
      <c r="BP48" s="1">
        <f>SQRT(24662-(BO1*BO1))</f>
        <v>144.7100549374507</v>
      </c>
      <c r="BQ48" s="1">
        <f>SQRT(24662-(BP1*BP1))</f>
        <v>144.2844412956574</v>
      </c>
      <c r="BR48" s="1">
        <f>SQRT(24662-(BQ1*BQ1))</f>
        <v>143.85061696079026</v>
      </c>
      <c r="BS48" s="1">
        <f>SQRT(24662-(BR1*BR1))</f>
        <v>143.40850741849314</v>
      </c>
      <c r="BT48" s="1">
        <f>SQRT(24662-(BS1*BS1))</f>
        <v>142.9580358007202</v>
      </c>
      <c r="BU48" s="1">
        <f>SQRT(24662-(BT1*BT1))</f>
        <v>142.49912280431764</v>
      </c>
      <c r="BV48" s="1">
        <f>SQRT(24662-(BU1*BU1))</f>
        <v>142.03168660548954</v>
      </c>
      <c r="BW48" s="1">
        <f>SQRT(24662-(BV1*BV1))</f>
        <v>141.55564276990162</v>
      </c>
      <c r="BX48" s="1">
        <f>SQRT(24662-(BW1*BW1))</f>
        <v>141.0709041581573</v>
      </c>
      <c r="BY48" s="1">
        <f>SQRT(24662-(BX1*BX1))</f>
        <v>140.57738082636197</v>
      </c>
      <c r="BZ48" s="1">
        <f>SQRT(24662-(BY1*BY1))</f>
        <v>140.0749799214692</v>
      </c>
      <c r="CA48" s="1">
        <f>SQRT(24662-(BZ1*BZ1))</f>
        <v>139.56360557108002</v>
      </c>
      <c r="CB48" s="1">
        <f>SQRT(24662-(CA1*CA1))</f>
        <v>139.04315876734103</v>
      </c>
      <c r="CC48" s="1">
        <f>SQRT(24662-(CB1*CB1))</f>
        <v>138.51353724455961</v>
      </c>
      <c r="CD48" s="1">
        <f>SQRT(24662-(CC1*CC1))</f>
        <v>137.97463535012514</v>
      </c>
      <c r="CE48" s="1">
        <f>SQRT(24662-(CD1*CD1))</f>
        <v>137.42634390829147</v>
      </c>
      <c r="CF48" s="1">
        <f>SQRT(24662-(CE1*CE1))</f>
        <v>136.8685500763415</v>
      </c>
      <c r="CG48" s="1">
        <f>SQRT(24662-(CF1*CF1))</f>
        <v>136.3011371926148</v>
      </c>
      <c r="CH48" s="1">
        <f>SQRT(24662-(CG1*CG1))</f>
        <v>135.72398461583714</v>
      </c>
      <c r="CI48" s="1">
        <f>SQRT(24662-(CH1*CH1))</f>
        <v>135.13696755514385</v>
      </c>
      <c r="CJ48" s="1">
        <f>SQRT(24662-(CI1*CI1))</f>
        <v>134.5399568901373</v>
      </c>
      <c r="CK48" s="1">
        <f>SQRT(24662-(CJ1*CJ1))</f>
        <v>133.9328189802634</v>
      </c>
      <c r="CL48" s="1">
        <f>SQRT(24662-(CK1*CK1))</f>
        <v>133.31541546272885</v>
      </c>
      <c r="CM48" s="1">
        <f>SQRT(24662-(CL1*CL1))</f>
        <v>132.68760303811354</v>
      </c>
      <c r="CN48" s="1">
        <f>SQRT(24662-(CM1*CM1))</f>
        <v>132.04923324275686</v>
      </c>
      <c r="CO48" s="1">
        <f>SQRT(24662-(CN1*CN1))</f>
        <v>131.40015220691336</v>
      </c>
      <c r="CP48" s="1">
        <f>SQRT(24662-(CO1*CO1))</f>
        <v>130.74020039758238</v>
      </c>
      <c r="CQ48" s="1">
        <f>SQRT(24662-(CP1*CP1))</f>
        <v>130.0692123448128</v>
      </c>
      <c r="CR48" s="1">
        <f>SQRT(24662-(CQ1*CQ1))</f>
        <v>129.38701635017324</v>
      </c>
      <c r="CS48" s="1">
        <f>SQRT(24662-(CR1*CR1))</f>
        <v>128.69343417595164</v>
      </c>
      <c r="CT48" s="1">
        <f>SQRT(24662-(CS1*CS1))</f>
        <v>127.98828071350908</v>
      </c>
      <c r="CU48" s="1">
        <f>SQRT(24662-(CT1*CT1))</f>
        <v>127.27136362905836</v>
      </c>
      <c r="CV48" s="1">
        <f>SQRT(24662-(CU1*CU1))</f>
        <v>126.54248298496438</v>
      </c>
      <c r="CW48" s="1">
        <f>SQRT(24662-(CV1*CV1))</f>
        <v>125.80143083447024</v>
      </c>
      <c r="CX48" s="1">
        <f>SQRT(24662-(CW1*CW1))</f>
        <v>125.04799078753724</v>
      </c>
      <c r="CY48" s="1">
        <f>SQRT(24662-(CX1*CX1))</f>
        <v>124.28193754524428</v>
      </c>
      <c r="CZ48" s="1">
        <f>SQRT(24662-(CY1*CY1))</f>
        <v>123.50303639992015</v>
      </c>
      <c r="DA48" s="1">
        <f>SQRT(24662-(CZ1*CZ1))</f>
        <v>122.71104269787622</v>
      </c>
      <c r="DB48" s="1">
        <f>SQRT(24662-(DA1*DA1))</f>
        <v>121.90570126126177</v>
      </c>
      <c r="DC48" s="1">
        <f>SQRT(24662-(DB1*DB1))</f>
        <v>121.08674576517448</v>
      </c>
      <c r="DD48" s="1">
        <f>SQRT(24662-(DC1*DC1))</f>
        <v>120.2538980657176</v>
      </c>
      <c r="DE48" s="1">
        <f>SQRT(24662-(DD1*DD1))</f>
        <v>119.40686747419514</v>
      </c>
      <c r="DF48" s="1">
        <f>SQRT(24662-(DE1*DE1))</f>
        <v>118.54534997206765</v>
      </c>
      <c r="DG48" s="1">
        <f>SQRT(24662-(DF1*DF1))</f>
        <v>117.66902736064405</v>
      </c>
      <c r="DH48" s="1">
        <f>SQRT(24662-(DG1*DG1))</f>
        <v>116.77756633874505</v>
      </c>
      <c r="DI48" s="1">
        <f>SQRT(24662-(DH1*DH1))</f>
        <v>115.87061750072795</v>
      </c>
      <c r="DJ48" s="1">
        <f>SQRT(24662-(DI1*DI1))</f>
        <v>114.94781424629178</v>
      </c>
      <c r="DK48" s="1">
        <f>SQRT(24662-(DJ1*DJ1))</f>
        <v>114.00877159236477</v>
      </c>
      <c r="DL48" s="1">
        <f>SQRT(24662-(DK1*DK1))</f>
        <v>113.05308487608819</v>
      </c>
      <c r="DM48" s="1">
        <f>SQRT(24662-(DL1*DL1))</f>
        <v>112.08032833642129</v>
      </c>
    </row>
    <row r="49" spans="1:117" ht="12.75">
      <c r="A49" s="3">
        <f>D49/1.41421356</f>
        <v>110.8377193974562</v>
      </c>
      <c r="B49" s="3">
        <v>111</v>
      </c>
      <c r="C49" s="4">
        <v>46.5</v>
      </c>
      <c r="D49" s="4">
        <f>SQRT((163.5*163.5)-(C49*C49))</f>
        <v>156.7482057313576</v>
      </c>
      <c r="E49" s="4">
        <v>157</v>
      </c>
      <c r="F49" s="4">
        <f>D49*D49</f>
        <v>24570.000000000004</v>
      </c>
      <c r="G49" s="1">
        <f>D49</f>
        <v>156.7482057313576</v>
      </c>
      <c r="H49" s="1">
        <f>SQRT(24570-(G1*G1))</f>
        <v>156.74501586972391</v>
      </c>
      <c r="I49" s="1">
        <f>SQRT(24570-(H1*H1))</f>
        <v>156.73544589530474</v>
      </c>
      <c r="J49" s="1">
        <f>SQRT(24570-(I1*I1))</f>
        <v>156.71949463930773</v>
      </c>
      <c r="K49" s="1">
        <f>SQRT(24570-(J1*J1))</f>
        <v>156.69716015295236</v>
      </c>
      <c r="L49" s="1">
        <f>SQRT(24570-(K1*K1))</f>
        <v>156.66843970627906</v>
      </c>
      <c r="M49" s="1">
        <f>SQRT(24570-(L1*L1))</f>
        <v>156.63332978647935</v>
      </c>
      <c r="N49" s="1">
        <f>SQRT(24570-(M1*M1))</f>
        <v>156.59182609574486</v>
      </c>
      <c r="O49" s="1">
        <f>SQRT(24570-(N1*N1))</f>
        <v>156.5439235486322</v>
      </c>
      <c r="P49" s="1">
        <f>SQRT(24570-(O1*O1))</f>
        <v>156.4896162689397</v>
      </c>
      <c r="Q49" s="1">
        <f>SQRT(24570-(P1*P1))</f>
        <v>156.4288975860918</v>
      </c>
      <c r="R49" s="1">
        <f>SQRT(24570-(Q1*Q1))</f>
        <v>156.36176003102548</v>
      </c>
      <c r="S49" s="1">
        <f>SQRT(24570-(R1*R1))</f>
        <v>156.28819533157326</v>
      </c>
      <c r="T49" s="1">
        <f>SQRT(24570-(S1*S1))</f>
        <v>156.20819440733575</v>
      </c>
      <c r="U49" s="1">
        <f>SQRT(24570-(T1*T1))</f>
        <v>156.12174736403637</v>
      </c>
      <c r="V49" s="1">
        <f>SQRT(24570-(U1*U1))</f>
        <v>156.02884348735012</v>
      </c>
      <c r="W49" s="1">
        <f>SQRT(24570-(V1*V1))</f>
        <v>155.92947123619703</v>
      </c>
      <c r="X49" s="1">
        <f>SQRT(24570-(W1*W1))</f>
        <v>155.82361823549087</v>
      </c>
      <c r="Y49" s="1">
        <f>SQRT(24570-(X1*X1))</f>
        <v>155.71127126833176</v>
      </c>
      <c r="Z49" s="1">
        <f>SQRT(24570-(Y1*Y1))</f>
        <v>155.59241626763176</v>
      </c>
      <c r="AA49" s="1">
        <f>SQRT(24570-(Z1*Z1))</f>
        <v>155.46703830716015</v>
      </c>
      <c r="AB49" s="1">
        <f>SQRT(24570-(AA1*AA1))</f>
        <v>155.3351215919954</v>
      </c>
      <c r="AC49" s="1">
        <f>SQRT(24570-(AB1*AB1))</f>
        <v>155.19664944836921</v>
      </c>
      <c r="AD49" s="1">
        <f>SQRT(24570-(AC1*AC1))</f>
        <v>155.05160431288675</v>
      </c>
      <c r="AE49" s="1">
        <f>SQRT(24570-(AD1*AD1))</f>
        <v>154.89996772110703</v>
      </c>
      <c r="AF49" s="1">
        <f>SQRT(24570-(AE1*AE1))</f>
        <v>154.74172029546526</v>
      </c>
      <c r="AG49" s="1">
        <f>SQRT(24570-(AF1*AF1))</f>
        <v>154.57684173251826</v>
      </c>
      <c r="AH49" s="1">
        <f>SQRT(24570-(AG1*AG1))</f>
        <v>154.40531078949326</v>
      </c>
      <c r="AI49" s="1">
        <f>SQRT(24570-(AH1*AH1))</f>
        <v>154.22710527011782</v>
      </c>
      <c r="AJ49" s="1">
        <f>SQRT(24570-(AI1*AI1))</f>
        <v>154.042202009709</v>
      </c>
      <c r="AK49" s="1">
        <f>SQRT(24570-(AJ1*AJ1))</f>
        <v>153.850576859497</v>
      </c>
      <c r="AL49" s="1">
        <f>SQRT(24570-(AK1*AK1))</f>
        <v>153.6522046701576</v>
      </c>
      <c r="AM49" s="1">
        <f>SQRT(24570-(AL1*AL1))</f>
        <v>153.44705927452634</v>
      </c>
      <c r="AN49" s="1">
        <f>SQRT(24570-(AM1*AM1))</f>
        <v>153.2351134694656</v>
      </c>
      <c r="AO49" s="1">
        <f>SQRT(24570-(AN1*AN1))</f>
        <v>153.01633899685353</v>
      </c>
      <c r="AP49" s="1">
        <f>SQRT(24570-(AO1*AO1))</f>
        <v>152.79070652366264</v>
      </c>
      <c r="AQ49" s="1">
        <f>SQRT(24570-(AP1*AP1))</f>
        <v>152.55818562109343</v>
      </c>
      <c r="AR49" s="1">
        <f>SQRT(24570-(AQ1*AQ1))</f>
        <v>152.31874474272692</v>
      </c>
      <c r="AS49" s="1">
        <f>SQRT(24570-(AR1*AR1))</f>
        <v>152.07235120165663</v>
      </c>
      <c r="AT49" s="1">
        <f>SQRT(24570-(AS1*AS1))</f>
        <v>151.81897114655993</v>
      </c>
      <c r="AU49" s="1">
        <f>SQRT(24570-(AT1*AT1))</f>
        <v>151.5585695366646</v>
      </c>
      <c r="AV49" s="1">
        <f>SQRT(24570-(AU1*AU1))</f>
        <v>151.29111011556495</v>
      </c>
      <c r="AW49" s="1">
        <f>SQRT(24570-(AV1*AV1))</f>
        <v>151.01655538383864</v>
      </c>
      <c r="AX49" s="1">
        <f>SQRT(24570-(AW1*AW1))</f>
        <v>150.7348665704123</v>
      </c>
      <c r="AY49" s="1">
        <f>SQRT(24570-(AX1*AX1))</f>
        <v>150.4460036026215</v>
      </c>
      <c r="AZ49" s="1">
        <f>SQRT(24570-(AY1*AY1))</f>
        <v>150.14992507490638</v>
      </c>
      <c r="BA49" s="1">
        <f>SQRT(24570-(AZ1*AZ1))</f>
        <v>149.84658821608184</v>
      </c>
      <c r="BB49" s="1">
        <f>SQRT(24570-(BA1*BA1))</f>
        <v>149.53594885511643</v>
      </c>
      <c r="BC49" s="1">
        <f>SQRT(24570-(BB1*BB1))</f>
        <v>149.21796138535066</v>
      </c>
      <c r="BD49" s="1">
        <f>SQRT(24570-(BC1*BC1))</f>
        <v>148.89257872708095</v>
      </c>
      <c r="BE49" s="1">
        <f>SQRT(24570-(BD1*BD1))</f>
        <v>148.55975228843107</v>
      </c>
      <c r="BF49" s="1">
        <f>SQRT(24570-(BE1*BE1))</f>
        <v>148.2194319244275</v>
      </c>
      <c r="BG49" s="1">
        <f>SQRT(24570-(BF1*BF1))</f>
        <v>147.87156589419075</v>
      </c>
      <c r="BH49" s="1">
        <f>SQRT(24570-(BG1*BG1))</f>
        <v>147.5161008161482</v>
      </c>
      <c r="BI49" s="1">
        <f>SQRT(24570-(BH1*BH1))</f>
        <v>147.15298162116866</v>
      </c>
      <c r="BJ49" s="1">
        <f>SQRT(24570-(BI1*BI1))</f>
        <v>146.78215150351218</v>
      </c>
      <c r="BK49" s="1">
        <f>SQRT(24570-(BJ1*BJ1))</f>
        <v>146.40355186948165</v>
      </c>
      <c r="BL49" s="1">
        <f>SQRT(24570-(BK1*BK1))</f>
        <v>146.01712228365548</v>
      </c>
      <c r="BM49" s="1">
        <f>SQRT(24570-(BL1*BL1))</f>
        <v>145.62280041257276</v>
      </c>
      <c r="BN49" s="1">
        <f>SQRT(24570-(BM1*BM1))</f>
        <v>145.2205219657332</v>
      </c>
      <c r="BO49" s="1">
        <f>SQRT(24570-(BN1*BN1))</f>
        <v>144.81022063376605</v>
      </c>
      <c r="BP49" s="1">
        <f>SQRT(24570-(BO1*BO1))</f>
        <v>144.3918280236108</v>
      </c>
      <c r="BQ49" s="1">
        <f>SQRT(24570-(BP1*BP1))</f>
        <v>143.96527359054335</v>
      </c>
      <c r="BR49" s="1">
        <f>SQRT(24570-(BQ1*BQ1))</f>
        <v>143.53048456686824</v>
      </c>
      <c r="BS49" s="1">
        <f>SQRT(24570-(BR1*BR1))</f>
        <v>143.0873858870865</v>
      </c>
      <c r="BT49" s="1">
        <f>SQRT(24570-(BS1*BS1))</f>
        <v>142.63590010933433</v>
      </c>
      <c r="BU49" s="1">
        <f>SQRT(24570-(BT1*BT1))</f>
        <v>142.17594733287342</v>
      </c>
      <c r="BV49" s="1">
        <f>SQRT(24570-(BU1*BU1))</f>
        <v>141.70744511139844</v>
      </c>
      <c r="BW49" s="1">
        <f>SQRT(24570-(BV1*BV1))</f>
        <v>141.23030836190935</v>
      </c>
      <c r="BX49" s="1">
        <f>SQRT(24570-(BW1*BW1))</f>
        <v>140.7444492688788</v>
      </c>
      <c r="BY49" s="1">
        <f>SQRT(24570-(BX1*BX1))</f>
        <v>140.24977718342373</v>
      </c>
      <c r="BZ49" s="1">
        <f>SQRT(24570-(BY1*BY1))</f>
        <v>139.74619851716898</v>
      </c>
      <c r="CA49" s="1">
        <f>SQRT(24570-(BZ1*BZ1))</f>
        <v>139.2336166304675</v>
      </c>
      <c r="CB49" s="1">
        <f>SQRT(24570-(CA1*CA1))</f>
        <v>138.71193171461493</v>
      </c>
      <c r="CC49" s="1">
        <f>SQRT(24570-(CB1*CB1))</f>
        <v>138.181040667669</v>
      </c>
      <c r="CD49" s="1">
        <f>SQRT(24570-(CC1*CC1))</f>
        <v>137.64083696345355</v>
      </c>
      <c r="CE49" s="1">
        <f>SQRT(24570-(CD1*CD1))</f>
        <v>137.09121051329294</v>
      </c>
      <c r="CF49" s="1">
        <f>SQRT(24570-(CE1*CE1))</f>
        <v>136.53204751998703</v>
      </c>
      <c r="CG49" s="1">
        <f>SQRT(24570-(CF1*CF1))</f>
        <v>135.9632303234959</v>
      </c>
      <c r="CH49" s="1">
        <f>SQRT(24570-(CG1*CG1))</f>
        <v>135.38463723776047</v>
      </c>
      <c r="CI49" s="1">
        <f>SQRT(24570-(CH1*CH1))</f>
        <v>134.7961423780369</v>
      </c>
      <c r="CJ49" s="1">
        <f>SQRT(24570-(CI1*CI1))</f>
        <v>134.19761547807025</v>
      </c>
      <c r="CK49" s="1">
        <f>SQRT(24570-(CJ1*CJ1))</f>
        <v>133.5889216963742</v>
      </c>
      <c r="CL49" s="1">
        <f>SQRT(24570-(CK1*CK1))</f>
        <v>132.9699214108213</v>
      </c>
      <c r="CM49" s="1">
        <f>SQRT(24570-(CL1*CL1))</f>
        <v>132.34047000067667</v>
      </c>
      <c r="CN49" s="1">
        <f>SQRT(24570-(CM1*CM1))</f>
        <v>131.70041761513136</v>
      </c>
      <c r="CO49" s="1">
        <f>SQRT(24570-(CN1*CN1))</f>
        <v>131.04960892730662</v>
      </c>
      <c r="CP49" s="1">
        <f>SQRT(24570-(CO1*CO1))</f>
        <v>130.3878828726044</v>
      </c>
      <c r="CQ49" s="1">
        <f>SQRT(24570-(CP1*CP1))</f>
        <v>129.71507237017602</v>
      </c>
      <c r="CR49" s="1">
        <f>SQRT(24570-(CQ1*CQ1))</f>
        <v>129.0310040261642</v>
      </c>
      <c r="CS49" s="1">
        <f>SQRT(24570-(CR1*CR1))</f>
        <v>128.33549781724463</v>
      </c>
      <c r="CT49" s="1">
        <f>SQRT(24570-(CS1*CS1))</f>
        <v>127.62836675285006</v>
      </c>
      <c r="CU49" s="1">
        <f>SQRT(24570-(CT1*CT1))</f>
        <v>126.90941651429968</v>
      </c>
      <c r="CV49" s="1">
        <f>SQRT(24570-(CU1*CU1))</f>
        <v>126.17844506887855</v>
      </c>
      <c r="CW49" s="1">
        <f>SQRT(24570-(CV1*CV1))</f>
        <v>125.43524225671189</v>
      </c>
      <c r="CX49" s="1">
        <f>SQRT(24570-(CW1*CW1))</f>
        <v>124.67958934805648</v>
      </c>
      <c r="CY49" s="1">
        <f>SQRT(24570-(CX1*CX1))</f>
        <v>123.9112585683803</v>
      </c>
      <c r="CZ49" s="1">
        <f>SQRT(24570-(CY1*CY1))</f>
        <v>123.13001258832064</v>
      </c>
      <c r="DA49" s="1">
        <f>SQRT(24570-(CZ1*CZ1))</f>
        <v>122.33560397529412</v>
      </c>
      <c r="DB49" s="1">
        <f>SQRT(24570-(DA1*DA1))</f>
        <v>121.52777460317456</v>
      </c>
      <c r="DC49" s="1">
        <f>SQRT(24570-(DB1*DB1))</f>
        <v>120.70625501605126</v>
      </c>
      <c r="DD49" s="1">
        <f>SQRT(24570-(DC1*DC1))</f>
        <v>119.87076374162301</v>
      </c>
      <c r="DE49" s="1">
        <f>SQRT(24570-(DD1*DD1))</f>
        <v>119.02100654926423</v>
      </c>
      <c r="DF49" s="1">
        <f>SQRT(24570-(DE1*DE1))</f>
        <v>118.15667564721005</v>
      </c>
      <c r="DG49" s="1">
        <f>SQRT(24570-(DF1*DF1))</f>
        <v>117.27744881263405</v>
      </c>
      <c r="DH49" s="1">
        <f>SQRT(24570-(DG1*DG1))</f>
        <v>116.38298844762494</v>
      </c>
      <c r="DI49" s="1">
        <f>SQRT(24570-(DH1*DH1))</f>
        <v>115.47294055318761</v>
      </c>
      <c r="DJ49" s="1">
        <f>SQRT(24570-(DI1*DI1))</f>
        <v>114.54693361238441</v>
      </c>
      <c r="DK49" s="1">
        <f>SQRT(24570-(DJ1*DJ1))</f>
        <v>113.60457737256893</v>
      </c>
      <c r="DL49" s="1">
        <f>SQRT(24570-(DK1*DK1))</f>
        <v>112.6454615153225</v>
      </c>
      <c r="DM49" s="1">
        <f>SQRT(24570-(DL1*DL1))</f>
        <v>111.66915420114903</v>
      </c>
    </row>
    <row r="50" spans="1:117" ht="12.75">
      <c r="A50" s="3">
        <f>D50/1.41421356</f>
        <v>110.62549453481101</v>
      </c>
      <c r="B50" s="3">
        <v>111</v>
      </c>
      <c r="C50" s="4">
        <v>47.5</v>
      </c>
      <c r="D50" s="4">
        <f>SQRT((163.5*163.5)-(C50*C50))</f>
        <v>156.44807445283564</v>
      </c>
      <c r="E50" s="4">
        <v>157</v>
      </c>
      <c r="F50" s="4">
        <f>D50*D50</f>
        <v>24476.000000000004</v>
      </c>
      <c r="G50" s="1">
        <f>D50</f>
        <v>156.44807445283564</v>
      </c>
      <c r="H50" s="1">
        <f>SQRT(24476-(G1*G1))</f>
        <v>156.44487847162014</v>
      </c>
      <c r="I50" s="1">
        <f>SQRT(24476-(H1*H1))</f>
        <v>156.43529013620935</v>
      </c>
      <c r="J50" s="1">
        <f>SQRT(24476-(I1*I1))</f>
        <v>156.41930827106992</v>
      </c>
      <c r="K50" s="1">
        <f>SQRT(24476-(J1*J1))</f>
        <v>156.39693091617877</v>
      </c>
      <c r="L50" s="1">
        <f>SQRT(24476-(K1*K1))</f>
        <v>156.36815532582074</v>
      </c>
      <c r="M50" s="1">
        <f>SQRT(24476-(L1*L1))</f>
        <v>156.33297796690243</v>
      </c>
      <c r="N50" s="1">
        <f>SQRT(24476-(M1*M1))</f>
        <v>156.29139451678074</v>
      </c>
      <c r="O50" s="1">
        <f>SQRT(24476-(N1*N1))</f>
        <v>156.24339986060212</v>
      </c>
      <c r="P50" s="1">
        <f>SQRT(24476-(O1*O1))</f>
        <v>156.18898808814916</v>
      </c>
      <c r="Q50" s="1">
        <f>SQRT(24476-(P1*P1))</f>
        <v>156.12815249018993</v>
      </c>
      <c r="R50" s="1">
        <f>SQRT(24476-(Q1*Q1))</f>
        <v>156.06088555432459</v>
      </c>
      <c r="S50" s="1">
        <f>SQRT(24476-(R1*R1))</f>
        <v>155.98717896032352</v>
      </c>
      <c r="T50" s="1">
        <f>SQRT(24476-(S1*S1))</f>
        <v>155.90702357494996</v>
      </c>
      <c r="U50" s="1">
        <f>SQRT(24476-(T1*T1))</f>
        <v>155.82040944625965</v>
      </c>
      <c r="V50" s="1">
        <f>SQRT(24476-(U1*U1))</f>
        <v>155.7273257973693</v>
      </c>
      <c r="W50" s="1">
        <f>SQRT(24476-(V1*V1))</f>
        <v>155.6277610196844</v>
      </c>
      <c r="X50" s="1">
        <f>SQRT(24476-(W1*W1))</f>
        <v>155.52170266557656</v>
      </c>
      <c r="Y50" s="1">
        <f>SQRT(24476-(X1*X1))</f>
        <v>155.4091374404993</v>
      </c>
      <c r="Z50" s="1">
        <f>SQRT(24476-(Y1*Y1))</f>
        <v>155.2900511945308</v>
      </c>
      <c r="AA50" s="1">
        <f>SQRT(24476-(Z1*Z1))</f>
        <v>155.1644289133305</v>
      </c>
      <c r="AB50" s="1">
        <f>SQRT(24476-(AA1*AA1))</f>
        <v>155.03225470849605</v>
      </c>
      <c r="AC50" s="1">
        <f>SQRT(24476-(AB1*AB1))</f>
        <v>154.89351180730586</v>
      </c>
      <c r="AD50" s="1">
        <f>SQRT(24476-(AC1*AC1))</f>
        <v>154.74818254183148</v>
      </c>
      <c r="AE50" s="1">
        <f>SQRT(24476-(AD1*AD1))</f>
        <v>154.59624833740307</v>
      </c>
      <c r="AF50" s="1">
        <f>SQRT(24476-(AE1*AE1))</f>
        <v>154.4376897004096</v>
      </c>
      <c r="AG50" s="1">
        <f>SQRT(24476-(AF1*AF1))</f>
        <v>154.27248620541513</v>
      </c>
      <c r="AH50" s="1">
        <f>SQRT(24476-(AG1*AG1))</f>
        <v>154.10061648157026</v>
      </c>
      <c r="AI50" s="1">
        <f>SQRT(24476-(AH1*AH1))</f>
        <v>153.92205819829724</v>
      </c>
      <c r="AJ50" s="1">
        <f>SQRT(24476-(AI1*AI1))</f>
        <v>153.73678805022564</v>
      </c>
      <c r="AK50" s="1">
        <f>SQRT(24476-(AJ1*AJ1))</f>
        <v>153.5447817413539</v>
      </c>
      <c r="AL50" s="1">
        <f>SQRT(24476-(AK1*AK1))</f>
        <v>153.34601396841066</v>
      </c>
      <c r="AM50" s="1">
        <f>SQRT(24476-(AL1*AL1))</f>
        <v>153.1404584033886</v>
      </c>
      <c r="AN50" s="1">
        <f>SQRT(24476-(AM1*AM1))</f>
        <v>152.92808767522072</v>
      </c>
      <c r="AO50" s="1">
        <f>SQRT(24476-(AN1*AN1))</f>
        <v>152.7088733505686</v>
      </c>
      <c r="AP50" s="1">
        <f>SQRT(24476-(AO1*AO1))</f>
        <v>152.4827859136893</v>
      </c>
      <c r="AQ50" s="1">
        <f>SQRT(24476-(AP1*AP1))</f>
        <v>152.24979474534604</v>
      </c>
      <c r="AR50" s="1">
        <f>SQRT(24476-(AQ1*AQ1))</f>
        <v>152.0098681007256</v>
      </c>
      <c r="AS50" s="1">
        <f>SQRT(24476-(AR1*AR1))</f>
        <v>151.762973086323</v>
      </c>
      <c r="AT50" s="1">
        <f>SQRT(24476-(AS1*AS1))</f>
        <v>151.50907563575194</v>
      </c>
      <c r="AU50" s="1">
        <f>SQRT(24476-(AT1*AT1))</f>
        <v>151.24814048443704</v>
      </c>
      <c r="AV50" s="1">
        <f>SQRT(24476-(AU1*AU1))</f>
        <v>150.98013114314082</v>
      </c>
      <c r="AW50" s="1">
        <f>SQRT(24476-(AV1*AV1))</f>
        <v>150.70500987027606</v>
      </c>
      <c r="AX50" s="1">
        <f>SQRT(24476-(AW1*AW1))</f>
        <v>150.42273764295078</v>
      </c>
      <c r="AY50" s="1">
        <f>SQRT(24476-(AX1*AX1))</f>
        <v>150.1332741266905</v>
      </c>
      <c r="AZ50" s="1">
        <f>SQRT(24476-(AY1*AY1))</f>
        <v>149.8365776437783</v>
      </c>
      <c r="BA50" s="1">
        <f>SQRT(24476-(AZ1*AZ1))</f>
        <v>149.53260514014994</v>
      </c>
      <c r="BB50" s="1">
        <f>SQRT(24476-(BA1*BA1))</f>
        <v>149.22131215077826</v>
      </c>
      <c r="BC50" s="1">
        <f>SQRT(24476-(BB1*BB1))</f>
        <v>148.90265276347498</v>
      </c>
      <c r="BD50" s="1">
        <f>SQRT(24476-(BC1*BC1))</f>
        <v>148.57657958103627</v>
      </c>
      <c r="BE50" s="1">
        <f>SQRT(24476-(BD1*BD1))</f>
        <v>148.2430436816514</v>
      </c>
      <c r="BF50" s="1">
        <f>SQRT(24476-(BE1*BE1))</f>
        <v>147.9019945774904</v>
      </c>
      <c r="BG50" s="1">
        <f>SQRT(24476-(BF1*BF1))</f>
        <v>147.5533801713807</v>
      </c>
      <c r="BH50" s="1">
        <f>SQRT(24476-(BG1*BG1))</f>
        <v>147.1971467114767</v>
      </c>
      <c r="BI50" s="1">
        <f>SQRT(24476-(BH1*BH1))</f>
        <v>146.83323874382123</v>
      </c>
      <c r="BJ50" s="1">
        <f>SQRT(24476-(BI1*BI1))</f>
        <v>146.46159906268946</v>
      </c>
      <c r="BK50" s="1">
        <f>SQRT(24476-(BJ1*BJ1))</f>
        <v>146.08216865860118</v>
      </c>
      <c r="BL50" s="1">
        <f>SQRT(24476-(BK1*BK1))</f>
        <v>145.69488666387713</v>
      </c>
      <c r="BM50" s="1">
        <f>SQRT(24476-(BL1*BL1))</f>
        <v>145.29969029560937</v>
      </c>
      <c r="BN50" s="1">
        <f>SQRT(24476-(BM1*BM1))</f>
        <v>144.8965147959053</v>
      </c>
      <c r="BO50" s="1">
        <f>SQRT(24476-(BN1*BN1))</f>
        <v>144.48529336925608</v>
      </c>
      <c r="BP50" s="1">
        <f>SQRT(24476-(BO1*BO1))</f>
        <v>144.0659571168706</v>
      </c>
      <c r="BQ50" s="1">
        <f>SQRT(24476-(BP1*BP1))</f>
        <v>143.6384349678038</v>
      </c>
      <c r="BR50" s="1">
        <f>SQRT(24476-(BQ1*BQ1))</f>
        <v>143.20265360669822</v>
      </c>
      <c r="BS50" s="1">
        <f>SQRT(24476-(BR1*BR1))</f>
        <v>142.75853739794337</v>
      </c>
      <c r="BT50" s="1">
        <f>SQRT(24476-(BS1*BS1))</f>
        <v>142.30600830604448</v>
      </c>
      <c r="BU50" s="1">
        <f>SQRT(24476-(BT1*BT1))</f>
        <v>141.84498581197715</v>
      </c>
      <c r="BV50" s="1">
        <f>SQRT(24476-(BU1*BU1))</f>
        <v>141.37538682528864</v>
      </c>
      <c r="BW50" s="1">
        <f>SQRT(24476-(BV1*BV1))</f>
        <v>140.89712559168834</v>
      </c>
      <c r="BX50" s="1">
        <f>SQRT(24476-(BW1*BW1))</f>
        <v>140.41011359585178</v>
      </c>
      <c r="BY50" s="1">
        <f>SQRT(24476-(BX1*BX1))</f>
        <v>139.91425945914162</v>
      </c>
      <c r="BZ50" s="1">
        <f>SQRT(24476-(BY1*BY1))</f>
        <v>139.40946883192692</v>
      </c>
      <c r="CA50" s="1">
        <f>SQRT(24476-(BZ1*BZ1))</f>
        <v>138.8956442801573</v>
      </c>
      <c r="CB50" s="1">
        <f>SQRT(24476-(CA1*CA1))</f>
        <v>138.3726851658231</v>
      </c>
      <c r="CC50" s="1">
        <f>SQRT(24476-(CB1*CB1))</f>
        <v>137.84048752090223</v>
      </c>
      <c r="CD50" s="1">
        <f>SQRT(24476-(CC1*CC1))</f>
        <v>137.2989439143652</v>
      </c>
      <c r="CE50" s="1">
        <f>SQRT(24476-(CD1*CD1))</f>
        <v>136.74794331177344</v>
      </c>
      <c r="CF50" s="1">
        <f>SQRT(24476-(CE1*CE1))</f>
        <v>136.18737092696958</v>
      </c>
      <c r="CG50" s="1">
        <f>SQRT(24476-(CF1*CF1))</f>
        <v>135.6171080653175</v>
      </c>
      <c r="CH50" s="1">
        <f>SQRT(24476-(CG1*CG1))</f>
        <v>135.03703195790405</v>
      </c>
      <c r="CI50" s="1">
        <f>SQRT(24476-(CH1*CH1))</f>
        <v>134.44701558606647</v>
      </c>
      <c r="CJ50" s="1">
        <f>SQRT(24476-(CI1*CI1))</f>
        <v>133.84692749555367</v>
      </c>
      <c r="CK50" s="1">
        <f>SQRT(24476-(CJ1*CJ1))</f>
        <v>133.23663159957175</v>
      </c>
      <c r="CL50" s="1">
        <f>SQRT(24476-(CK1*CK1))</f>
        <v>132.61598696989742</v>
      </c>
      <c r="CM50" s="1">
        <f>SQRT(24476-(CL1*CL1))</f>
        <v>131.98484761517133</v>
      </c>
      <c r="CN50" s="1">
        <f>SQRT(24476-(CM1*CM1))</f>
        <v>131.34306224540373</v>
      </c>
      <c r="CO50" s="1">
        <f>SQRT(24476-(CN1*CN1))</f>
        <v>130.69047402163633</v>
      </c>
      <c r="CP50" s="1">
        <f>SQRT(24476-(CO1*CO1))</f>
        <v>130.02692028960772</v>
      </c>
      <c r="CQ50" s="1">
        <f>SQRT(24476-(CP1*CP1))</f>
        <v>129.35223229616102</v>
      </c>
      <c r="CR50" s="1">
        <f>SQRT(24476-(CQ1*CQ1))</f>
        <v>128.666234887013</v>
      </c>
      <c r="CS50" s="1">
        <f>SQRT(24476-(CR1*CR1))</f>
        <v>127.96874618437113</v>
      </c>
      <c r="CT50" s="1">
        <f>SQRT(24476-(CS1*CS1))</f>
        <v>127.25957724273643</v>
      </c>
      <c r="CU50" s="1">
        <f>SQRT(24476-(CT1*CT1))</f>
        <v>126.53853168106544</v>
      </c>
      <c r="CV50" s="1">
        <f>SQRT(24476-(CU1*CU1))</f>
        <v>125.80540528928</v>
      </c>
      <c r="CW50" s="1">
        <f>SQRT(24476-(CV1*CV1))</f>
        <v>125.05998560690786</v>
      </c>
      <c r="CX50" s="1">
        <f>SQRT(24476-(CW1*CW1))</f>
        <v>124.30205147140573</v>
      </c>
      <c r="CY50" s="1">
        <f>SQRT(24476-(CX1*CX1))</f>
        <v>123.53137253345807</v>
      </c>
      <c r="CZ50" s="1">
        <f>SQRT(24476-(CY1*CY1))</f>
        <v>122.74770873625299</v>
      </c>
      <c r="DA50" s="1">
        <f>SQRT(24476-(CZ1*CZ1))</f>
        <v>121.95080975540917</v>
      </c>
      <c r="DB50" s="1">
        <f>SQRT(24476-(DA1*DA1))</f>
        <v>121.14041439585718</v>
      </c>
      <c r="DC50" s="1">
        <f>SQRT(24476-(DB1*DB1))</f>
        <v>120.31624994156026</v>
      </c>
      <c r="DD50" s="1">
        <f>SQRT(24476-(DC1*DC1))</f>
        <v>119.4780314534852</v>
      </c>
      <c r="DE50" s="1">
        <f>SQRT(24476-(DD1*DD1))</f>
        <v>118.62546101069533</v>
      </c>
      <c r="DF50" s="1">
        <f>SQRT(24476-(DE1*DE1))</f>
        <v>117.75822688882505</v>
      </c>
      <c r="DG50" s="1">
        <f>SQRT(24476-(DF1*DF1))</f>
        <v>116.87600266949585</v>
      </c>
      <c r="DH50" s="1">
        <f>SQRT(24476-(DG1*DG1))</f>
        <v>115.97844627343478</v>
      </c>
      <c r="DI50" s="1">
        <f>SQRT(24476-(DH1*DH1))</f>
        <v>115.06519890914021</v>
      </c>
      <c r="DJ50" s="1">
        <f>SQRT(24476-(DI1*DI1))</f>
        <v>114.13588392788658</v>
      </c>
      <c r="DK50" s="1">
        <f>SQRT(24476-(DJ1*DJ1))</f>
        <v>113.19010557464817</v>
      </c>
      <c r="DL50" s="1">
        <f>SQRT(24476-(DK1*DK1))</f>
        <v>112.22744762311936</v>
      </c>
      <c r="DM50" s="1">
        <f>SQRT(24476-(DL1*DL1))</f>
        <v>111.24747188138704</v>
      </c>
    </row>
    <row r="51" spans="1:117" ht="12.75">
      <c r="A51" s="3">
        <f>D51/1.41421356</f>
        <v>110.40833320411286</v>
      </c>
      <c r="B51" s="3">
        <v>111</v>
      </c>
      <c r="C51" s="4">
        <v>48.5</v>
      </c>
      <c r="D51" s="4">
        <f>SQRT((163.5*163.5)-(C51*C51))</f>
        <v>156.14096195425466</v>
      </c>
      <c r="E51" s="4">
        <v>157</v>
      </c>
      <c r="F51" s="4">
        <f>D51*D51</f>
        <v>24380.000000000004</v>
      </c>
      <c r="G51" s="1">
        <f>D51</f>
        <v>156.14096195425466</v>
      </c>
      <c r="H51" s="1">
        <f>SQRT(24380-(G1*G1))</f>
        <v>156.13775968675867</v>
      </c>
      <c r="I51" s="1">
        <f>SQRT(24380-(H1*H1))</f>
        <v>156.12815249018993</v>
      </c>
      <c r="J51" s="1">
        <f>SQRT(24380-(I1*I1))</f>
        <v>156.1121391820636</v>
      </c>
      <c r="K51" s="1">
        <f>SQRT(24380-(J1*J1))</f>
        <v>156.08971779076288</v>
      </c>
      <c r="L51" s="1">
        <f>SQRT(24380-(K1*K1))</f>
        <v>156.06088555432459</v>
      </c>
      <c r="M51" s="1">
        <f>SQRT(24380-(L1*L1))</f>
        <v>156.0256389187367</v>
      </c>
      <c r="N51" s="1">
        <f>SQRT(24380-(M1*M1))</f>
        <v>155.983973535745</v>
      </c>
      <c r="O51" s="1">
        <f>SQRT(24380-(N1*N1))</f>
        <v>155.93588426016638</v>
      </c>
      <c r="P51" s="1">
        <f>SQRT(24380-(O1*O1))</f>
        <v>155.88136514670379</v>
      </c>
      <c r="Q51" s="1">
        <f>SQRT(24380-(P1*P1))</f>
        <v>155.82040944625965</v>
      </c>
      <c r="R51" s="1">
        <f>SQRT(24380-(Q1*Q1))</f>
        <v>155.75300960174093</v>
      </c>
      <c r="S51" s="1">
        <f>SQRT(24380-(R1*R1))</f>
        <v>155.67915724335097</v>
      </c>
      <c r="T51" s="1">
        <f>SQRT(24380-(S1*S1))</f>
        <v>155.59884318336046</v>
      </c>
      <c r="U51" s="1">
        <f>SQRT(24380-(T1*T1))</f>
        <v>155.51205741035002</v>
      </c>
      <c r="V51" s="1">
        <f>SQRT(24380-(U1*U1))</f>
        <v>155.41878908291622</v>
      </c>
      <c r="W51" s="1">
        <f>SQRT(24380-(V1*V1))</f>
        <v>155.3190265228314</v>
      </c>
      <c r="X51" s="1">
        <f>SQRT(24380-(W1*W1))</f>
        <v>155.2127572076471</v>
      </c>
      <c r="Y51" s="1">
        <f>SQRT(24380-(X1*X1))</f>
        <v>155.09996776273036</v>
      </c>
      <c r="Z51" s="1">
        <f>SQRT(24380-(Y1*Y1))</f>
        <v>154.98064395272075</v>
      </c>
      <c r="AA51" s="1">
        <f>SQRT(24380-(Z1*Z1))</f>
        <v>154.85477067239486</v>
      </c>
      <c r="AB51" s="1">
        <f>SQRT(24380-(AA1*AA1))</f>
        <v>154.722331936925</v>
      </c>
      <c r="AC51" s="1">
        <f>SQRT(24380-(AB1*AB1))</f>
        <v>154.5833108715168</v>
      </c>
      <c r="AD51" s="1">
        <f>SQRT(24380-(AC1*AC1))</f>
        <v>154.4376897004096</v>
      </c>
      <c r="AE51" s="1">
        <f>SQRT(24380-(AD1*AD1))</f>
        <v>154.28544973522293</v>
      </c>
      <c r="AF51" s="1">
        <f>SQRT(24380-(AE1*AE1))</f>
        <v>154.1265713626304</v>
      </c>
      <c r="AG51" s="1">
        <f>SQRT(24380-(AF1*AF1))</f>
        <v>153.96103403134185</v>
      </c>
      <c r="AH51" s="1">
        <f>SQRT(24380-(AG1*AG1))</f>
        <v>153.78881623837282</v>
      </c>
      <c r="AI51" s="1">
        <f>SQRT(24380-(AH1*AH1))</f>
        <v>153.6098955145794</v>
      </c>
      <c r="AJ51" s="1">
        <f>SQRT(24380-(AI1*AI1))</f>
        <v>153.42424840943494</v>
      </c>
      <c r="AK51" s="1">
        <f>SQRT(24380-(AJ1*AJ1))</f>
        <v>153.23185047502363</v>
      </c>
      <c r="AL51" s="1">
        <f>SQRT(24380-(AK1*AK1))</f>
        <v>153.03267624922464</v>
      </c>
      <c r="AM51" s="1">
        <f>SQRT(24380-(AL1*AL1))</f>
        <v>152.82669923805852</v>
      </c>
      <c r="AN51" s="1">
        <f>SQRT(24380-(AM1*AM1))</f>
        <v>152.61389189716644</v>
      </c>
      <c r="AO51" s="1">
        <f>SQRT(24380-(AN1*AN1))</f>
        <v>152.39422561238993</v>
      </c>
      <c r="AP51" s="1">
        <f>SQRT(24380-(AO1*AO1))</f>
        <v>152.16767067941862</v>
      </c>
      <c r="AQ51" s="1">
        <f>SQRT(24380-(AP1*AP1))</f>
        <v>151.9341962824696</v>
      </c>
      <c r="AR51" s="1">
        <f>SQRT(24380-(AQ1*AQ1))</f>
        <v>151.69377047196105</v>
      </c>
      <c r="AS51" s="1">
        <f>SQRT(24380-(AR1*AR1))</f>
        <v>151.4463601411404</v>
      </c>
      <c r="AT51" s="1">
        <f>SQRT(24380-(AS1*AS1))</f>
        <v>151.19193100162457</v>
      </c>
      <c r="AU51" s="1">
        <f>SQRT(24380-(AT1*AT1))</f>
        <v>150.93044755780724</v>
      </c>
      <c r="AV51" s="1">
        <f>SQRT(24380-(AU1*AU1))</f>
        <v>150.6618730800862</v>
      </c>
      <c r="AW51" s="1">
        <f>SQRT(24380-(AV1*AV1))</f>
        <v>150.3861695768597</v>
      </c>
      <c r="AX51" s="1">
        <f>SQRT(24380-(AW1*AW1))</f>
        <v>150.10329776523898</v>
      </c>
      <c r="AY51" s="1">
        <f>SQRT(24380-(AX1*AX1))</f>
        <v>149.81321704042003</v>
      </c>
      <c r="AZ51" s="1">
        <f>SQRT(24380-(AY1*AY1))</f>
        <v>149.51588544365444</v>
      </c>
      <c r="BA51" s="1">
        <f>SQRT(24380-(AZ1*AZ1))</f>
        <v>149.2112596287559</v>
      </c>
      <c r="BB51" s="1">
        <f>SQRT(24380-(BA1*BA1))</f>
        <v>148.89929482707433</v>
      </c>
      <c r="BC51" s="1">
        <f>SQRT(24380-(BB1*BB1))</f>
        <v>148.57994481086604</v>
      </c>
      <c r="BD51" s="1">
        <f>SQRT(24380-(BC1*BC1))</f>
        <v>148.25316185498372</v>
      </c>
      <c r="BE51" s="1">
        <f>SQRT(24380-(BD1*BD1))</f>
        <v>147.91889669680478</v>
      </c>
      <c r="BF51" s="1">
        <f>SQRT(24380-(BE1*BE1))</f>
        <v>147.57709849431245</v>
      </c>
      <c r="BG51" s="1">
        <f>SQRT(24380-(BF1*BF1))</f>
        <v>147.22771478223794</v>
      </c>
      <c r="BH51" s="1">
        <f>SQRT(24380-(BG1*BG1))</f>
        <v>146.87069142616576</v>
      </c>
      <c r="BI51" s="1">
        <f>SQRT(24380-(BH1*BH1))</f>
        <v>146.5059725744995</v>
      </c>
      <c r="BJ51" s="1">
        <f>SQRT(24380-(BI1*BI1))</f>
        <v>146.13350060817677</v>
      </c>
      <c r="BK51" s="1">
        <f>SQRT(24380-(BJ1*BJ1))</f>
        <v>145.7532160880164</v>
      </c>
      <c r="BL51" s="1">
        <f>SQRT(24380-(BK1*BK1))</f>
        <v>145.36505769957236</v>
      </c>
      <c r="BM51" s="1">
        <f>SQRT(24380-(BL1*BL1))</f>
        <v>144.96896219536097</v>
      </c>
      <c r="BN51" s="1">
        <f>SQRT(24380-(BM1*BM1))</f>
        <v>144.5648643343188</v>
      </c>
      <c r="BO51" s="1">
        <f>SQRT(24380-(BN1*BN1))</f>
        <v>144.15269681833914</v>
      </c>
      <c r="BP51" s="1">
        <f>SQRT(24380-(BO1*BO1))</f>
        <v>143.73239022572469</v>
      </c>
      <c r="BQ51" s="1">
        <f>SQRT(24380-(BP1*BP1))</f>
        <v>143.30387294138285</v>
      </c>
      <c r="BR51" s="1">
        <f>SQRT(24380-(BQ1*BQ1))</f>
        <v>142.86707108357754</v>
      </c>
      <c r="BS51" s="1">
        <f>SQRT(24380-(BR1*BR1))</f>
        <v>142.42190842703943</v>
      </c>
      <c r="BT51" s="1">
        <f>SQRT(24380-(BS1*BS1))</f>
        <v>141.96830632222108</v>
      </c>
      <c r="BU51" s="1">
        <f>SQRT(24380-(BT1*BT1))</f>
        <v>141.50618361046983</v>
      </c>
      <c r="BV51" s="1">
        <f>SQRT(24380-(BU1*BU1))</f>
        <v>141.03545653487282</v>
      </c>
      <c r="BW51" s="1">
        <f>SQRT(24380-(BV1*BV1))</f>
        <v>140.5560386465128</v>
      </c>
      <c r="BX51" s="1">
        <f>SQRT(24380-(BW1*BW1))</f>
        <v>140.06784070585223</v>
      </c>
      <c r="BY51" s="1">
        <f>SQRT(24380-(BX1*BX1))</f>
        <v>139.5707705789432</v>
      </c>
      <c r="BZ51" s="1">
        <f>SQRT(24380-(BY1*BY1))</f>
        <v>139.06473312813714</v>
      </c>
      <c r="CA51" s="1">
        <f>SQRT(24380-(BZ1*BZ1))</f>
        <v>138.54963009694396</v>
      </c>
      <c r="CB51" s="1">
        <f>SQRT(24380-(CA1*CA1))</f>
        <v>138.02535998866296</v>
      </c>
      <c r="CC51" s="1">
        <f>SQRT(24380-(CB1*CB1))</f>
        <v>137.4918179383777</v>
      </c>
      <c r="CD51" s="1">
        <f>SQRT(24380-(CC1*CC1))</f>
        <v>136.94889557787604</v>
      </c>
      <c r="CE51" s="1">
        <f>SQRT(24380-(CD1*CD1))</f>
        <v>136.3964808930201</v>
      </c>
      <c r="CF51" s="1">
        <f>SQRT(24380-(CE1*CE1))</f>
        <v>135.834458073053</v>
      </c>
      <c r="CG51" s="1">
        <f>SQRT(24380-(CF1*CF1))</f>
        <v>135.26270735128733</v>
      </c>
      <c r="CH51" s="1">
        <f>SQRT(24380-(CG1*CG1))</f>
        <v>134.68110483657313</v>
      </c>
      <c r="CI51" s="1">
        <f>SQRT(24380-(CH1*CH1))</f>
        <v>134.08952233489387</v>
      </c>
      <c r="CJ51" s="1">
        <f>SQRT(24380-(CI1*CI1))</f>
        <v>133.48782716038193</v>
      </c>
      <c r="CK51" s="1">
        <f>SQRT(24380-(CJ1*CJ1))</f>
        <v>132.87588193498473</v>
      </c>
      <c r="CL51" s="1">
        <f>SQRT(24380-(CK1*CK1))</f>
        <v>132.25354437594478</v>
      </c>
      <c r="CM51" s="1">
        <f>SQRT(24380-(CL1*CL1))</f>
        <v>131.62066707018317</v>
      </c>
      <c r="CN51" s="1">
        <f>SQRT(24380-(CM1*CM1))</f>
        <v>130.9770972345929</v>
      </c>
      <c r="CO51" s="1">
        <f>SQRT(24380-(CN1*CN1))</f>
        <v>130.3226764611593</v>
      </c>
      <c r="CP51" s="1">
        <f>SQRT(24380-(CO1*CO1))</f>
        <v>129.6572404457229</v>
      </c>
      <c r="CQ51" s="1">
        <f>SQRT(24380-(CP1*CP1))</f>
        <v>128.98061869908983</v>
      </c>
      <c r="CR51" s="1">
        <f>SQRT(24380-(CQ1*CQ1))</f>
        <v>128.2926342390708</v>
      </c>
      <c r="CS51" s="1">
        <f>SQRT(24380-(CR1*CR1))</f>
        <v>127.59310326189265</v>
      </c>
      <c r="CT51" s="1">
        <f>SQRT(24380-(CS1*CS1))</f>
        <v>126.8818347912734</v>
      </c>
      <c r="CU51" s="1">
        <f>SQRT(24380-(CT1*CT1))</f>
        <v>126.15863030328127</v>
      </c>
      <c r="CV51" s="1">
        <f>SQRT(24380-(CU1*CU1))</f>
        <v>125.42328332490742</v>
      </c>
      <c r="CW51" s="1">
        <f>SQRT(24380-(CV1*CV1))</f>
        <v>124.6755790040696</v>
      </c>
      <c r="CX51" s="1">
        <f>SQRT(24380-(CW1*CW1))</f>
        <v>123.91529364852427</v>
      </c>
      <c r="CY51" s="1">
        <f>SQRT(24380-(CX1*CX1))</f>
        <v>123.14219423089715</v>
      </c>
      <c r="CZ51" s="1">
        <f>SQRT(24380-(CY1*CY1))</f>
        <v>122.35603785674003</v>
      </c>
      <c r="DA51" s="1">
        <f>SQRT(24380-(CZ1*CZ1))</f>
        <v>121.55657119218195</v>
      </c>
      <c r="DB51" s="1">
        <f>SQRT(24380-(DA1*DA1))</f>
        <v>120.7435298473587</v>
      </c>
      <c r="DC51" s="1">
        <f>SQRT(24380-(DB1*DB1))</f>
        <v>119.91663771137014</v>
      </c>
      <c r="DD51" s="1">
        <f>SQRT(24380-(DC1*DC1))</f>
        <v>119.07560623402259</v>
      </c>
      <c r="DE51" s="1">
        <f>SQRT(24380-(DD1*DD1))</f>
        <v>118.2201336490532</v>
      </c>
      <c r="DF51" s="1">
        <f>SQRT(24380-(DE1*DE1))</f>
        <v>117.3499041328965</v>
      </c>
      <c r="DG51" s="1">
        <f>SQRT(24380-(DF1*DF1))</f>
        <v>116.46458689232534</v>
      </c>
      <c r="DH51" s="1">
        <f>SQRT(24380-(DG1*DG1))</f>
        <v>115.56383517346592</v>
      </c>
      <c r="DI51" s="1">
        <f>SQRT(24380-(DH1*DH1))</f>
        <v>114.64728518373211</v>
      </c>
      <c r="DJ51" s="1">
        <f>SQRT(24380-(DI1*DI1))</f>
        <v>113.71455491712571</v>
      </c>
      <c r="DK51" s="1">
        <f>SQRT(24380-(DJ1*DJ1))</f>
        <v>112.76524287208359</v>
      </c>
      <c r="DL51" s="1">
        <f>SQRT(24380-(DK1*DK1))</f>
        <v>111.79892664958818</v>
      </c>
      <c r="DM51" s="5">
        <f>SQRT(24380-(DL1*DL1))</f>
        <v>110.81516141756055</v>
      </c>
    </row>
    <row r="52" spans="1:117" ht="12.75">
      <c r="A52" s="3">
        <f>D52/1.41421356</f>
        <v>110.18620621813767</v>
      </c>
      <c r="B52" s="3">
        <v>111</v>
      </c>
      <c r="C52" s="4">
        <v>49.5</v>
      </c>
      <c r="D52" s="4">
        <f>SQRT((163.5*163.5)-(C52*C52))</f>
        <v>155.82682695864662</v>
      </c>
      <c r="E52" s="4">
        <v>157</v>
      </c>
      <c r="F52" s="4">
        <f>D52*D52</f>
        <v>24281.999999999996</v>
      </c>
      <c r="G52" s="1">
        <f>D52</f>
        <v>155.82682695864662</v>
      </c>
      <c r="H52" s="1">
        <f>SQRT(24282-(G1*G1))</f>
        <v>155.82361823549087</v>
      </c>
      <c r="I52" s="1">
        <f>SQRT(24282-(H1*H1))</f>
        <v>155.8139916695545</v>
      </c>
      <c r="J52" s="1">
        <f>SQRT(24282-(I1*I1))</f>
        <v>155.7979460711854</v>
      </c>
      <c r="K52" s="1">
        <f>SQRT(24282-(J1*J1))</f>
        <v>155.7754794568131</v>
      </c>
      <c r="L52" s="1">
        <f>SQRT(24282-(K1*K1))</f>
        <v>155.746589047722</v>
      </c>
      <c r="M52" s="1">
        <f>SQRT(24282-(L1*L1))</f>
        <v>155.71127126833176</v>
      </c>
      <c r="N52" s="1">
        <f>SQRT(24282-(M1*M1))</f>
        <v>155.66952174398173</v>
      </c>
      <c r="O52" s="1">
        <f>SQRT(24282-(N1*N1))</f>
        <v>155.62133529821674</v>
      </c>
      <c r="P52" s="1">
        <f>SQRT(24282-(O1*O1))</f>
        <v>155.56670594957006</v>
      </c>
      <c r="Q52" s="1">
        <f>SQRT(24282-(P1*P1))</f>
        <v>155.50562690783894</v>
      </c>
      <c r="R52" s="1">
        <f>SQRT(24282-(Q1*Q1))</f>
        <v>155.43809056984713</v>
      </c>
      <c r="S52" s="1">
        <f>SQRT(24282-(R1*R1))</f>
        <v>155.36408851468863</v>
      </c>
      <c r="T52" s="1">
        <f>SQRT(24282-(S1*S1))</f>
        <v>155.283611498445</v>
      </c>
      <c r="U52" s="1">
        <f>SQRT(24282-(T1*T1))</f>
        <v>155.19664944836921</v>
      </c>
      <c r="V52" s="1">
        <f>SQRT(24282-(U1*U1))</f>
        <v>155.1031914565268</v>
      </c>
      <c r="W52" s="1">
        <f>SQRT(24282-(V1*V1))</f>
        <v>155.00322577288512</v>
      </c>
      <c r="X52" s="1">
        <f>SQRT(24282-(W1*W1))</f>
        <v>154.8967397978408</v>
      </c>
      <c r="Y52" s="1">
        <f>SQRT(24282-(X1*X1))</f>
        <v>154.78372007417317</v>
      </c>
      <c r="Z52" s="1">
        <f>SQRT(24282-(Y1*Y1))</f>
        <v>154.6641522784126</v>
      </c>
      <c r="AA52" s="1">
        <f>SQRT(24282-(Z1*Z1))</f>
        <v>154.53802121160993</v>
      </c>
      <c r="AB52" s="1">
        <f>SQRT(24282-(AA1*AA1))</f>
        <v>154.40531078949326</v>
      </c>
      <c r="AC52" s="1">
        <f>SQRT(24282-(AB1*AB1))</f>
        <v>154.26600403199663</v>
      </c>
      <c r="AD52" s="1">
        <f>SQRT(24282-(AC1*AC1))</f>
        <v>154.12008305214476</v>
      </c>
      <c r="AE52" s="1">
        <f>SQRT(24282-(AD1*AD1))</f>
        <v>153.9675290442761</v>
      </c>
      <c r="AF52" s="1">
        <f>SQRT(24282-(AE1*AE1))</f>
        <v>153.8083222715858</v>
      </c>
      <c r="AG52" s="1">
        <f>SQRT(24282-(AF1*AF1))</f>
        <v>153.64244205296922</v>
      </c>
      <c r="AH52" s="1">
        <f>SQRT(24282-(AG1*AG1))</f>
        <v>153.46986674914396</v>
      </c>
      <c r="AI52" s="1">
        <f>SQRT(24282-(AH1*AH1))</f>
        <v>153.29057374802926</v>
      </c>
      <c r="AJ52" s="1">
        <f>SQRT(24282-(AI1*AI1))</f>
        <v>153.10453944935793</v>
      </c>
      <c r="AK52" s="1">
        <f>SQRT(24282-(AJ1*AJ1))</f>
        <v>152.9117392484959</v>
      </c>
      <c r="AL52" s="1">
        <f>SQRT(24282-(AK1*AK1))</f>
        <v>152.7121475194426</v>
      </c>
      <c r="AM52" s="1">
        <f>SQRT(24282-(AL1*AL1))</f>
        <v>152.50573759698355</v>
      </c>
      <c r="AN52" s="1">
        <f>SQRT(24282-(AM1*AM1))</f>
        <v>152.29248175796465</v>
      </c>
      <c r="AO52" s="1">
        <f>SQRT(24282-(AN1*AN1))</f>
        <v>152.07235120165663</v>
      </c>
      <c r="AP52" s="1">
        <f>SQRT(24282-(AO1*AO1))</f>
        <v>151.8453160291749</v>
      </c>
      <c r="AQ52" s="1">
        <f>SQRT(24282-(AP1*AP1))</f>
        <v>151.61134522191932</v>
      </c>
      <c r="AR52" s="1">
        <f>SQRT(24282-(AQ1*AQ1))</f>
        <v>151.3704066189954</v>
      </c>
      <c r="AS52" s="1">
        <f>SQRT(24282-(AR1*AR1))</f>
        <v>151.12246689357607</v>
      </c>
      <c r="AT52" s="1">
        <f>SQRT(24282-(AS1*AS1))</f>
        <v>150.86749152816188</v>
      </c>
      <c r="AU52" s="1">
        <f>SQRT(24282-(AT1*AT1))</f>
        <v>150.6054447886928</v>
      </c>
      <c r="AV52" s="1">
        <f>SQRT(24282-(AU1*AU1))</f>
        <v>150.3362896974646</v>
      </c>
      <c r="AW52" s="1">
        <f>SQRT(24282-(AV1*AV1))</f>
        <v>150.0599880047976</v>
      </c>
      <c r="AX52" s="1">
        <f>SQRT(24282-(AW1*AW1))</f>
        <v>149.77650015940418</v>
      </c>
      <c r="AY52" s="1">
        <f>SQRT(24282-(AX1*AX1))</f>
        <v>149.48578527739687</v>
      </c>
      <c r="AZ52" s="1">
        <f>SQRT(24282-(AY1*AY1))</f>
        <v>149.18780110987626</v>
      </c>
      <c r="BA52" s="1">
        <f>SQRT(24282-(AZ1*AZ1))</f>
        <v>148.8825040090339</v>
      </c>
      <c r="BB52" s="1">
        <f>SQRT(24282-(BA1*BA1))</f>
        <v>148.56984889270097</v>
      </c>
      <c r="BC52" s="1">
        <f>SQRT(24282-(BB1*BB1))</f>
        <v>148.24978920727003</v>
      </c>
      <c r="BD52" s="1">
        <f>SQRT(24282-(BC1*BC1))</f>
        <v>147.92227688891217</v>
      </c>
      <c r="BE52" s="1">
        <f>SQRT(24282-(BD1*BD1))</f>
        <v>147.5872623230067</v>
      </c>
      <c r="BF52" s="1">
        <f>SQRT(24282-(BE1*BE1))</f>
        <v>147.2446943016963</v>
      </c>
      <c r="BG52" s="1">
        <f>SQRT(24282-(BF1*BF1))</f>
        <v>146.8945199794737</v>
      </c>
      <c r="BH52" s="1">
        <f>SQRT(24282-(BG1*BG1))</f>
        <v>146.53668482670133</v>
      </c>
      <c r="BI52" s="1">
        <f>SQRT(24282-(BH1*BH1))</f>
        <v>146.171132580958</v>
      </c>
      <c r="BJ52" s="1">
        <f>SQRT(24282-(BI1*BI1))</f>
        <v>145.79780519610026</v>
      </c>
      <c r="BK52" s="1">
        <f>SQRT(24282-(BJ1*BJ1))</f>
        <v>145.41664278891878</v>
      </c>
      <c r="BL52" s="1">
        <f>SQRT(24282-(BK1*BK1))</f>
        <v>145.02758358326184</v>
      </c>
      <c r="BM52" s="1">
        <f>SQRT(24282-(BL1*BL1))</f>
        <v>144.63056385149025</v>
      </c>
      <c r="BN52" s="1">
        <f>SQRT(24282-(BM1*BM1))</f>
        <v>144.2255178531178</v>
      </c>
      <c r="BO52" s="1">
        <f>SQRT(24282-(BN1*BN1))</f>
        <v>143.8123777704826</v>
      </c>
      <c r="BP52" s="1">
        <f>SQRT(24282-(BO1*BO1))</f>
        <v>143.39107364128355</v>
      </c>
      <c r="BQ52" s="1">
        <f>SQRT(24282-(BP1*BP1))</f>
        <v>142.96153328780437</v>
      </c>
      <c r="BR52" s="1">
        <f>SQRT(24282-(BQ1*BQ1))</f>
        <v>142.52368224263643</v>
      </c>
      <c r="BS52" s="1">
        <f>SQRT(24282-(BR1*BR1))</f>
        <v>142.0774436706967</v>
      </c>
      <c r="BT52" s="1">
        <f>SQRT(24282-(BS1*BS1))</f>
        <v>141.62273828732447</v>
      </c>
      <c r="BU52" s="1">
        <f>SQRT(24282-(BT1*BT1))</f>
        <v>141.1594842722231</v>
      </c>
      <c r="BV52" s="1">
        <f>SQRT(24282-(BU1*BU1))</f>
        <v>140.68759717899798</v>
      </c>
      <c r="BW52" s="1">
        <f>SQRT(24282-(BV1*BV1))</f>
        <v>140.2069898400219</v>
      </c>
      <c r="BX52" s="1">
        <f>SQRT(24282-(BW1*BW1))</f>
        <v>139.71757226634023</v>
      </c>
      <c r="BY52" s="1">
        <f>SQRT(24282-(BX1*BX1))</f>
        <v>139.21925154230647</v>
      </c>
      <c r="BZ52" s="1">
        <f>SQRT(24282-(BY1*BY1))</f>
        <v>138.71193171461493</v>
      </c>
      <c r="CA52" s="1">
        <f>SQRT(24282-(BZ1*BZ1))</f>
        <v>138.19551367537227</v>
      </c>
      <c r="CB52" s="1">
        <f>SQRT(24282-(CA1*CA1))</f>
        <v>137.66989503882104</v>
      </c>
      <c r="CC52" s="1">
        <f>SQRT(24282-(CB1*CB1))</f>
        <v>137.13497001129946</v>
      </c>
      <c r="CD52" s="1">
        <f>SQRT(24282-(CC1*CC1))</f>
        <v>136.59062925398652</v>
      </c>
      <c r="CE52" s="1">
        <f>SQRT(24282-(CD1*CD1))</f>
        <v>136.0367597379473</v>
      </c>
      <c r="CF52" s="1">
        <f>SQRT(24282-(CE1*CE1))</f>
        <v>135.47324459095236</v>
      </c>
      <c r="CG52" s="1">
        <f>SQRT(24282-(CF1*CF1))</f>
        <v>134.89996293550269</v>
      </c>
      <c r="CH52" s="1">
        <f>SQRT(24282-(CG1*CG1))</f>
        <v>134.31678971744373</v>
      </c>
      <c r="CI52" s="1">
        <f>SQRT(24282-(CH1*CH1))</f>
        <v>133.7235955244997</v>
      </c>
      <c r="CJ52" s="1">
        <f>SQRT(24282-(CI1*CI1))</f>
        <v>133.12024639400275</v>
      </c>
      <c r="CK52" s="1">
        <f>SQRT(24282-(CJ1*CJ1))</f>
        <v>132.50660360902774</v>
      </c>
      <c r="CL52" s="1">
        <f>SQRT(24282-(CK1*CK1))</f>
        <v>131.88252348207476</v>
      </c>
      <c r="CM52" s="1">
        <f>SQRT(24282-(CL1*CL1))</f>
        <v>131.24785712536413</v>
      </c>
      <c r="CN52" s="1">
        <f>SQRT(24282-(CM1*CM1))</f>
        <v>130.60245020672468</v>
      </c>
      <c r="CO52" s="1">
        <f>SQRT(24282-(CN1*CN1))</f>
        <v>129.94614268996213</v>
      </c>
      <c r="CP52" s="1">
        <f>SQRT(24282-(CO1*CO1))</f>
        <v>129.27876855849146</v>
      </c>
      <c r="CQ52" s="1">
        <f>SQRT(24282-(CP1*CP1))</f>
        <v>128.6001555209013</v>
      </c>
      <c r="CR52" s="1">
        <f>SQRT(24282-(CQ1*CQ1))</f>
        <v>127.91012469699183</v>
      </c>
      <c r="CS52" s="1">
        <f>SQRT(24282-(CR1*CR1))</f>
        <v>127.20849028268515</v>
      </c>
      <c r="CT52" s="1">
        <f>SQRT(24282-(CS1*CS1))</f>
        <v>126.49505919204908</v>
      </c>
      <c r="CU52" s="1">
        <f>SQRT(24282-(CT1*CT1))</f>
        <v>125.76963067449948</v>
      </c>
      <c r="CV52" s="1">
        <f>SQRT(24282-(CU1*CU1))</f>
        <v>125.03199590504823</v>
      </c>
      <c r="CW52" s="1">
        <f>SQRT(24282-(CV1*CV1))</f>
        <v>124.28193754524428</v>
      </c>
      <c r="CX52" s="1">
        <f>SQRT(24282-(CW1*CW1))</f>
        <v>123.51922927220684</v>
      </c>
      <c r="CY52" s="1">
        <f>SQRT(24282-(CX1*CX1))</f>
        <v>122.74363527287271</v>
      </c>
      <c r="CZ52" s="1">
        <f>SQRT(24282-(CY1*CY1))</f>
        <v>121.95490970026586</v>
      </c>
      <c r="DA52" s="1">
        <f>SQRT(24282-(CZ1*CZ1))</f>
        <v>121.15279608824552</v>
      </c>
      <c r="DB52" s="1">
        <f>SQRT(24282-(DA1*DA1))</f>
        <v>120.33702672078948</v>
      </c>
      <c r="DC52" s="1">
        <f>SQRT(24282-(DB1*DB1))</f>
        <v>119.50732195141852</v>
      </c>
      <c r="DD52" s="1">
        <f>SQRT(24282-(DC1*DC1))</f>
        <v>118.66338946785567</v>
      </c>
      <c r="DE52" s="1">
        <f>SQRT(24282-(DD1*DD1))</f>
        <v>117.80492349643117</v>
      </c>
      <c r="DF52" s="1">
        <f>SQRT(24282-(DE1*DE1))</f>
        <v>116.93160394008115</v>
      </c>
      <c r="DG52" s="1">
        <f>SQRT(24282-(DF1*DF1))</f>
        <v>116.04309544302927</v>
      </c>
      <c r="DH52" s="1">
        <f>SQRT(24282-(DG1*DG1))</f>
        <v>115.13904637437292</v>
      </c>
      <c r="DI52" s="1">
        <f>SQRT(24282-(DH1*DH1))</f>
        <v>114.21908772179893</v>
      </c>
      <c r="DJ52" s="1">
        <f>SQRT(24282-(DI1*DI1))</f>
        <v>113.28283188550682</v>
      </c>
      <c r="DK52" s="1">
        <f>SQRT(24282-(DJ1*DJ1))</f>
        <v>112.32987136109433</v>
      </c>
      <c r="DL52" s="1">
        <f>SQRT(24282-(DK1*DK1))</f>
        <v>111.35977729862789</v>
      </c>
      <c r="DM52" s="5">
        <f>SQRT(24282-(DL1*DL1))</f>
        <v>110.37209792334292</v>
      </c>
    </row>
    <row r="53" spans="1:116" ht="12.75">
      <c r="A53" s="3">
        <f>D53/1.41421356</f>
        <v>109.95908348371297</v>
      </c>
      <c r="B53" s="3">
        <v>110</v>
      </c>
      <c r="C53" s="4">
        <v>50.5</v>
      </c>
      <c r="D53" s="4">
        <f>SQRT((163.5*163.5)-(C53*C53))</f>
        <v>155.50562690783894</v>
      </c>
      <c r="E53" s="4">
        <v>156</v>
      </c>
      <c r="F53" s="4">
        <f>D53*D53</f>
        <v>24182.000000000004</v>
      </c>
      <c r="G53" s="1">
        <f>D53</f>
        <v>155.50562690783894</v>
      </c>
      <c r="H53" s="1">
        <f>SQRT(24182-(G1*G1))</f>
        <v>155.502411556863</v>
      </c>
      <c r="I53" s="1">
        <f>SQRT(24182-(H1*H1))</f>
        <v>155.49276510500417</v>
      </c>
      <c r="J53" s="1">
        <f>SQRT(24182-(I1*I1))</f>
        <v>155.47668635522177</v>
      </c>
      <c r="K53" s="1">
        <f>SQRT(24182-(J1*J1))</f>
        <v>155.4541733116226</v>
      </c>
      <c r="L53" s="1">
        <f>SQRT(24182-(K1*K1))</f>
        <v>155.42522317822161</v>
      </c>
      <c r="M53" s="1">
        <f>SQRT(24182-(L1*L1))</f>
        <v>155.3898323572041</v>
      </c>
      <c r="N53" s="1">
        <f>SQRT(24182-(M1*M1))</f>
        <v>155.3479964466874</v>
      </c>
      <c r="O53" s="1">
        <f>SQRT(24182-(N1*N1))</f>
        <v>155.29971023797822</v>
      </c>
      <c r="P53" s="1">
        <f>SQRT(24182-(O1*O1))</f>
        <v>155.24496771232234</v>
      </c>
      <c r="Q53" s="1">
        <f>SQRT(24182-(P1*P1))</f>
        <v>155.18376203714098</v>
      </c>
      <c r="R53" s="1">
        <f>SQRT(24182-(Q1*Q1))</f>
        <v>155.11608556174951</v>
      </c>
      <c r="S53" s="1">
        <f>SQRT(24182-(R1*R1))</f>
        <v>155.04192981255102</v>
      </c>
      <c r="T53" s="1">
        <f>SQRT(24182-(S1*S1))</f>
        <v>154.96128548769852</v>
      </c>
      <c r="U53" s="1">
        <f>SQRT(24182-(T1*T1))</f>
        <v>154.87414245121747</v>
      </c>
      <c r="V53" s="1">
        <f>SQRT(24182-(U1*U1))</f>
        <v>154.7804897265802</v>
      </c>
      <c r="W53" s="1">
        <f>SQRT(24182-(V1*V1))</f>
        <v>154.68031548972223</v>
      </c>
      <c r="X53" s="1">
        <f>SQRT(24182-(W1*W1))</f>
        <v>154.5736070614903</v>
      </c>
      <c r="Y53" s="1">
        <f>SQRT(24182-(X1*X1))</f>
        <v>154.4603508995108</v>
      </c>
      <c r="Z53" s="1">
        <f>SQRT(24182-(Y1*Y1))</f>
        <v>154.34053258946594</v>
      </c>
      <c r="AA53" s="1">
        <f>SQRT(24182-(Z1*Z1))</f>
        <v>154.21413683576483</v>
      </c>
      <c r="AB53" s="1">
        <f>SQRT(24182-(AA1*AA1))</f>
        <v>154.0811474515945</v>
      </c>
      <c r="AC53" s="1">
        <f>SQRT(24182-(AB1*AB1))</f>
        <v>153.9415473483361</v>
      </c>
      <c r="AD53" s="1">
        <f>SQRT(24182-(AC1*AC1))</f>
        <v>153.7953185243296</v>
      </c>
      <c r="AE53" s="1">
        <f>SQRT(24182-(AD1*AD1))</f>
        <v>153.64244205296922</v>
      </c>
      <c r="AF53" s="1">
        <f>SQRT(24182-(AE1*AE1))</f>
        <v>153.48289807011074</v>
      </c>
      <c r="AG53" s="1">
        <f>SQRT(24182-(AF1*AF1))</f>
        <v>153.3166657607711</v>
      </c>
      <c r="AH53" s="1">
        <f>SQRT(24182-(AG1*AG1))</f>
        <v>153.1437233450983</v>
      </c>
      <c r="AI53" s="1">
        <f>SQRT(24182-(AH1*AH1))</f>
        <v>152.9640480635891</v>
      </c>
      <c r="AJ53" s="1">
        <f>SQRT(24182-(AI1*AI1))</f>
        <v>152.7776161615307</v>
      </c>
      <c r="AK53" s="1">
        <f>SQRT(24182-(AJ1*AJ1))</f>
        <v>152.58440287263963</v>
      </c>
      <c r="AL53" s="1">
        <f>SQRT(24182-(AK1*AK1))</f>
        <v>152.38438240187213</v>
      </c>
      <c r="AM53" s="1">
        <f>SQRT(24182-(AL1*AL1))</f>
        <v>152.17752790737535</v>
      </c>
      <c r="AN53" s="1">
        <f>SQRT(24182-(AM1*AM1))</f>
        <v>151.96381148154978</v>
      </c>
      <c r="AO53" s="1">
        <f>SQRT(24182-(AN1*AN1))</f>
        <v>151.74320413119</v>
      </c>
      <c r="AP53" s="1">
        <f>SQRT(24182-(AO1*AO1))</f>
        <v>151.51567575666883</v>
      </c>
      <c r="AQ53" s="1">
        <f>SQRT(24182-(AP1*AP1))</f>
        <v>151.28119513012845</v>
      </c>
      <c r="AR53" s="1">
        <f>SQRT(24182-(AQ1*AQ1))</f>
        <v>151.0397298726398</v>
      </c>
      <c r="AS53" s="1">
        <f>SQRT(24182-(AR1*AR1))</f>
        <v>150.7912464302885</v>
      </c>
      <c r="AT53" s="1">
        <f>SQRT(24182-(AS1*AS1))</f>
        <v>150.53571004914414</v>
      </c>
      <c r="AU53" s="1">
        <f>SQRT(24182-(AT1*AT1))</f>
        <v>150.2730847490661</v>
      </c>
      <c r="AV53" s="1">
        <f>SQRT(24182-(AU1*AU1))</f>
        <v>150.00333329629711</v>
      </c>
      <c r="AW53" s="1">
        <f>SQRT(24182-(AV1*AV1))</f>
        <v>149.72641717479252</v>
      </c>
      <c r="AX53" s="1">
        <f>SQRT(24182-(AW1*AW1))</f>
        <v>149.44229655622937</v>
      </c>
      <c r="AY53" s="1">
        <f>SQRT(24182-(AX1*AX1))</f>
        <v>149.1509302686376</v>
      </c>
      <c r="AZ53" s="1">
        <f>SQRT(24182-(AY1*AY1))</f>
        <v>148.85227576359054</v>
      </c>
      <c r="BA53" s="1">
        <f>SQRT(24182-(AZ1*AZ1))</f>
        <v>148.54628908188855</v>
      </c>
      <c r="BB53" s="1">
        <f>SQRT(24182-(BA1*BA1))</f>
        <v>148.2329248176666</v>
      </c>
      <c r="BC53" s="1">
        <f>SQRT(24182-(BB1*BB1))</f>
        <v>147.9121360808504</v>
      </c>
      <c r="BD53" s="1">
        <f>SQRT(24182-(BC1*BC1))</f>
        <v>147.58387445788242</v>
      </c>
      <c r="BE53" s="1">
        <f>SQRT(24182-(BD1*BD1))</f>
        <v>147.24808997063425</v>
      </c>
      <c r="BF53" s="1">
        <f>SQRT(24182-(BE1*BE1))</f>
        <v>146.90473103341498</v>
      </c>
      <c r="BG53" s="1">
        <f>SQRT(24182-(BF1*BF1))</f>
        <v>146.5537444079816</v>
      </c>
      <c r="BH53" s="1">
        <f>SQRT(24182-(BG1*BG1))</f>
        <v>146.19507515644978</v>
      </c>
      <c r="BI53" s="1">
        <f>SQRT(24182-(BH1*BH1))</f>
        <v>145.8286665919976</v>
      </c>
      <c r="BJ53" s="1">
        <f>SQRT(24182-(BI1*BI1))</f>
        <v>145.45446022724775</v>
      </c>
      <c r="BK53" s="1">
        <f>SQRT(24182-(BJ1*BJ1))</f>
        <v>145.07239572020586</v>
      </c>
      <c r="BL53" s="1">
        <f>SQRT(24182-(BK1*BK1))</f>
        <v>144.68241081762497</v>
      </c>
      <c r="BM53" s="1">
        <f>SQRT(24182-(BL1*BL1))</f>
        <v>144.2844412956574</v>
      </c>
      <c r="BN53" s="1">
        <f>SQRT(24182-(BM1*BM1))</f>
        <v>143.87842089764538</v>
      </c>
      <c r="BO53" s="1">
        <f>SQRT(24182-(BN1*BN1))</f>
        <v>143.46428126889285</v>
      </c>
      <c r="BP53" s="1">
        <f>SQRT(24182-(BO1*BO1))</f>
        <v>143.0419518882485</v>
      </c>
      <c r="BQ53" s="1">
        <f>SQRT(24182-(BP1*BP1))</f>
        <v>142.61135999632006</v>
      </c>
      <c r="BR53" s="1">
        <f>SQRT(24182-(BQ1*BQ1))</f>
        <v>142.1724305201258</v>
      </c>
      <c r="BS53" s="1">
        <f>SQRT(24182-(BR1*BR1))</f>
        <v>141.7250859939764</v>
      </c>
      <c r="BT53" s="1">
        <f>SQRT(24182-(BS1*BS1))</f>
        <v>141.2692464763651</v>
      </c>
      <c r="BU53" s="1">
        <f>SQRT(24182-(BT1*BT1))</f>
        <v>140.80482946262887</v>
      </c>
      <c r="BV53" s="1">
        <f>SQRT(24182-(BU1*BU1))</f>
        <v>140.33174979312415</v>
      </c>
      <c r="BW53" s="1">
        <f>SQRT(24182-(BV1*BV1))</f>
        <v>139.84991955664472</v>
      </c>
      <c r="BX53" s="1">
        <f>SQRT(24182-(BW1*BW1))</f>
        <v>139.35924798878617</v>
      </c>
      <c r="BY53" s="1">
        <f>SQRT(24182-(BX1*BX1))</f>
        <v>138.85964136494087</v>
      </c>
      <c r="BZ53" s="1">
        <f>SQRT(24182-(BY1*BY1))</f>
        <v>138.351002887583</v>
      </c>
      <c r="CA53" s="1">
        <f>SQRT(24182-(BZ1*BZ1))</f>
        <v>137.83323256747627</v>
      </c>
      <c r="CB53" s="1">
        <f>SQRT(24182-(CA1*CA1))</f>
        <v>137.3062270984095</v>
      </c>
      <c r="CC53" s="1">
        <f>SQRT(24182-(CB1*CB1))</f>
        <v>136.76987972503304</v>
      </c>
      <c r="CD53" s="1">
        <f>SQRT(24182-(CC1*CC1))</f>
        <v>136.2240801033356</v>
      </c>
      <c r="CE53" s="1">
        <f>SQRT(24182-(CD1*CD1))</f>
        <v>135.6687141532638</v>
      </c>
      <c r="CF53" s="1">
        <f>SQRT(24182-(CE1*CE1))</f>
        <v>135.10366390294527</v>
      </c>
      <c r="CG53" s="1">
        <f>SQRT(24182-(CF1*CF1))</f>
        <v>134.52880732393342</v>
      </c>
      <c r="CH53" s="1">
        <f>SQRT(24182-(CG1*CG1))</f>
        <v>133.94401815684043</v>
      </c>
      <c r="CI53" s="1">
        <f>SQRT(24182-(CH1*CH1))</f>
        <v>133.34916572667413</v>
      </c>
      <c r="CJ53" s="1">
        <f>SQRT(24182-(CI1*CI1))</f>
        <v>132.74411474713295</v>
      </c>
      <c r="CK53" s="1">
        <f>SQRT(24182-(CJ1*CJ1))</f>
        <v>132.12872511305028</v>
      </c>
      <c r="CL53" s="1">
        <f>SQRT(24182-(CK1*CK1))</f>
        <v>131.50285168010618</v>
      </c>
      <c r="CM53" s="1">
        <f>SQRT(24182-(CL1*CL1))</f>
        <v>130.866344030847</v>
      </c>
      <c r="CN53" s="1">
        <f>SQRT(24182-(CM1*CM1))</f>
        <v>130.21904622596497</v>
      </c>
      <c r="CO53" s="1">
        <f>SQRT(24182-(CN1*CN1))</f>
        <v>129.56079653969405</v>
      </c>
      <c r="CP53" s="1">
        <f>SQRT(24182-(CO1*CO1))</f>
        <v>128.89142717807107</v>
      </c>
      <c r="CQ53" s="1">
        <f>SQRT(24182-(CP1*CP1))</f>
        <v>128.2107639786925</v>
      </c>
      <c r="CR53" s="1">
        <f>SQRT(24182-(CQ1*CQ1))</f>
        <v>127.5186260904657</v>
      </c>
      <c r="CS53" s="1">
        <f>SQRT(24182-(CR1*CR1))</f>
        <v>126.81482563170601</v>
      </c>
      <c r="CT53" s="1">
        <f>SQRT(24182-(CS1*CS1))</f>
        <v>126.09916732476864</v>
      </c>
      <c r="CU53" s="1">
        <f>SQRT(24182-(CT1*CT1))</f>
        <v>125.37144810522051</v>
      </c>
      <c r="CV53" s="1">
        <f>SQRT(24182-(CU1*CU1))</f>
        <v>124.63145670335399</v>
      </c>
      <c r="CW53" s="1">
        <f>SQRT(24182-(CV1*CV1))</f>
        <v>123.8789731956154</v>
      </c>
      <c r="CX53" s="1">
        <f>SQRT(24182-(CW1*CW1))</f>
        <v>123.1137685232647</v>
      </c>
      <c r="CY53" s="1">
        <f>SQRT(24182-(CX1*CX1))</f>
        <v>122.33560397529412</v>
      </c>
      <c r="CZ53" s="1">
        <f>SQRT(24182-(CY1*CY1))</f>
        <v>121.54423063230932</v>
      </c>
      <c r="DA53" s="1">
        <f>SQRT(24182-(CZ1*CZ1))</f>
        <v>120.7393887677091</v>
      </c>
      <c r="DB53" s="1">
        <f>SQRT(24182-(DA1*DA1))</f>
        <v>119.9208072020865</v>
      </c>
      <c r="DC53" s="1">
        <f>SQRT(24182-(DB1*DB1))</f>
        <v>119.08820260630354</v>
      </c>
      <c r="DD53" s="1">
        <f>SQRT(24182-(DC1*DC1))</f>
        <v>118.24127874815969</v>
      </c>
      <c r="DE53" s="1">
        <f>SQRT(24182-(DD1*DD1))</f>
        <v>117.37972567696688</v>
      </c>
      <c r="DF53" s="1">
        <f>SQRT(24182-(DE1*DE1))</f>
        <v>116.50321883965266</v>
      </c>
      <c r="DG53" s="1">
        <f>SQRT(24182-(DF1*DF1))</f>
        <v>115.61141812122192</v>
      </c>
      <c r="DH53" s="1">
        <f>SQRT(24182-(DG1*DG1))</f>
        <v>114.70396680150168</v>
      </c>
      <c r="DI53" s="1">
        <f>SQRT(24182-(DH1*DH1))</f>
        <v>113.78049041905207</v>
      </c>
      <c r="DJ53" s="1">
        <f>SQRT(24182-(DI1*DI1))</f>
        <v>112.84059553192725</v>
      </c>
      <c r="DK53" s="1">
        <f>SQRT(24182-(DJ1*DJ1))</f>
        <v>111.88386836358492</v>
      </c>
      <c r="DL53" s="1">
        <f>SQRT(24182-(DK1*DK1))</f>
        <v>110.90987332063814</v>
      </c>
    </row>
    <row r="54" spans="1:116" ht="12.75">
      <c r="A54" s="3">
        <f>D54/1.41421356</f>
        <v>109.72693397888689</v>
      </c>
      <c r="B54" s="3">
        <v>110</v>
      </c>
      <c r="C54" s="4">
        <v>51.5</v>
      </c>
      <c r="D54" s="4">
        <f>SQRT((163.5*163.5)-(C54*C54))</f>
        <v>155.1773179301666</v>
      </c>
      <c r="E54" s="4">
        <v>156</v>
      </c>
      <c r="F54" s="4">
        <f>D54*D54</f>
        <v>24080.000000000004</v>
      </c>
      <c r="G54" s="1">
        <f>D54</f>
        <v>155.1773179301666</v>
      </c>
      <c r="H54" s="1">
        <f>SQRT(24080-(G1*G1))</f>
        <v>155.17409577632472</v>
      </c>
      <c r="I54" s="1">
        <f>SQRT(24080-(H1*H1))</f>
        <v>155.1644289133305</v>
      </c>
      <c r="J54" s="1">
        <f>SQRT(24080-(I1*I1))</f>
        <v>155.14831613652788</v>
      </c>
      <c r="K54" s="1">
        <f>SQRT(24080-(J1*J1))</f>
        <v>155.12575543732254</v>
      </c>
      <c r="L54" s="1">
        <f>SQRT(24080-(K1*K1))</f>
        <v>155.09674400192932</v>
      </c>
      <c r="M54" s="1">
        <f>SQRT(24080-(L1*L1))</f>
        <v>155.0612782096162</v>
      </c>
      <c r="N54" s="1">
        <f>SQRT(24080-(M1*M1))</f>
        <v>155.0193536304419</v>
      </c>
      <c r="O54" s="1">
        <f>SQRT(24080-(N1*N1))</f>
        <v>154.97096502248414</v>
      </c>
      <c r="P54" s="1">
        <f>SQRT(24080-(O1*O1))</f>
        <v>154.9161063285545</v>
      </c>
      <c r="Q54" s="1">
        <f>SQRT(24080-(P1*P1))</f>
        <v>154.85477067239486</v>
      </c>
      <c r="R54" s="1">
        <f>SQRT(24080-(Q1*Q1))</f>
        <v>154.78695035434995</v>
      </c>
      <c r="S54" s="1">
        <f>SQRT(24080-(R1*R1))</f>
        <v>154.71263684650972</v>
      </c>
      <c r="T54" s="1">
        <f>SQRT(24080-(S1*S1))</f>
        <v>154.631820787314</v>
      </c>
      <c r="U54" s="1">
        <f>SQRT(24080-(T1*T1))</f>
        <v>154.544491975612</v>
      </c>
      <c r="V54" s="1">
        <f>SQRT(24080-(U1*U1))</f>
        <v>154.45063936416707</v>
      </c>
      <c r="W54" s="1">
        <f>SQRT(24080-(V1*V1))</f>
        <v>154.3502510525979</v>
      </c>
      <c r="X54" s="1">
        <f>SQRT(24080-(W1*W1))</f>
        <v>154.2433142797444</v>
      </c>
      <c r="Y54" s="1">
        <f>SQRT(24080-(X1*X1))</f>
        <v>154.12981541544778</v>
      </c>
      <c r="Z54" s="1">
        <f>SQRT(24080-(Y1*Y1))</f>
        <v>154.00973995173163</v>
      </c>
      <c r="AA54" s="1">
        <f>SQRT(24080-(Z1*Z1))</f>
        <v>153.88307249337075</v>
      </c>
      <c r="AB54" s="1">
        <f>SQRT(24080-(AA1*AA1))</f>
        <v>153.74979674783313</v>
      </c>
      <c r="AC54" s="1">
        <f>SQRT(24080-(AB1*AB1))</f>
        <v>153.6098955145794</v>
      </c>
      <c r="AD54" s="1">
        <f>SQRT(24080-(AC1*AC1))</f>
        <v>153.4633506737032</v>
      </c>
      <c r="AE54" s="1">
        <f>SQRT(24080-(AD1*AD1))</f>
        <v>153.3101431738944</v>
      </c>
      <c r="AF54" s="1">
        <f>SQRT(24080-(AE1*AE1))</f>
        <v>153.1502530197061</v>
      </c>
      <c r="AG54" s="1">
        <f>SQRT(24080-(AF1*AF1))</f>
        <v>152.9836592581051</v>
      </c>
      <c r="AH54" s="1">
        <f>SQRT(24080-(AG1*AG1))</f>
        <v>152.81033996428383</v>
      </c>
      <c r="AI54" s="1">
        <f>SQRT(24080-(AH1*AH1))</f>
        <v>152.6302722267113</v>
      </c>
      <c r="AJ54" s="1">
        <f>SQRT(24080-(AI1*AI1))</f>
        <v>152.44343213139751</v>
      </c>
      <c r="AK54" s="1">
        <f>SQRT(24080-(AJ1*AJ1))</f>
        <v>152.24979474534604</v>
      </c>
      <c r="AL54" s="1">
        <f>SQRT(24080-(AK1*AK1))</f>
        <v>152.04933409916663</v>
      </c>
      <c r="AM54" s="1">
        <f>SQRT(24080-(AL1*AL1))</f>
        <v>151.84202316881846</v>
      </c>
      <c r="AN54" s="1">
        <f>SQRT(24080-(AM1*AM1))</f>
        <v>151.6278338564526</v>
      </c>
      <c r="AO54" s="1">
        <f>SQRT(24080-(AN1*AN1))</f>
        <v>151.4067369703211</v>
      </c>
      <c r="AP54" s="1">
        <f>SQRT(24080-(AO1*AO1))</f>
        <v>151.1787022037165</v>
      </c>
      <c r="AQ54" s="1">
        <f>SQRT(24080-(AP1*AP1))</f>
        <v>150.94369811290565</v>
      </c>
      <c r="AR54" s="1">
        <f>SQRT(24080-(AQ1*AQ1))</f>
        <v>150.70169209401732</v>
      </c>
      <c r="AS54" s="1">
        <f>SQRT(24080-(AR1*AR1))</f>
        <v>150.45265035884213</v>
      </c>
      <c r="AT54" s="1">
        <f>SQRT(24080-(AS1*AS1))</f>
        <v>150.19653790950042</v>
      </c>
      <c r="AU54" s="1">
        <f>SQRT(24080-(AT1*AT1))</f>
        <v>149.9333185119305</v>
      </c>
      <c r="AV54" s="1">
        <f>SQRT(24080-(AU1*AU1))</f>
        <v>149.6629546681476</v>
      </c>
      <c r="AW54" s="1">
        <f>SQRT(24080-(AV1*AV1))</f>
        <v>149.38540758722053</v>
      </c>
      <c r="AX54" s="1">
        <f>SQRT(24080-(AW1*AW1))</f>
        <v>149.10063715490958</v>
      </c>
      <c r="AY54" s="1">
        <f>SQRT(24080-(AX1*AX1))</f>
        <v>148.8086019019062</v>
      </c>
      <c r="AZ54" s="1">
        <f>SQRT(24080-(AY1*AY1))</f>
        <v>148.509258970611</v>
      </c>
      <c r="BA54" s="1">
        <f>SQRT(24080-(AZ1*AZ1))</f>
        <v>148.2025640803829</v>
      </c>
      <c r="BB54" s="1">
        <f>SQRT(24080-(BA1*BA1))</f>
        <v>147.88847149118826</v>
      </c>
      <c r="BC54" s="1">
        <f>SQRT(24080-(BB1*BB1))</f>
        <v>147.56693396557372</v>
      </c>
      <c r="BD54" s="1">
        <f>SQRT(24080-(BC1*BC1))</f>
        <v>147.23790272888297</v>
      </c>
      <c r="BE54" s="1">
        <f>SQRT(24080-(BD1*BD1))</f>
        <v>146.90132742763083</v>
      </c>
      <c r="BF54" s="1">
        <f>SQRT(24080-(BE1*BE1))</f>
        <v>146.55715608594485</v>
      </c>
      <c r="BG54" s="1">
        <f>SQRT(24080-(BF1*BF1))</f>
        <v>146.20533505997653</v>
      </c>
      <c r="BH54" s="1">
        <f>SQRT(24080-(BG1*BG1))</f>
        <v>145.84580899017976</v>
      </c>
      <c r="BI54" s="1">
        <f>SQRT(24080-(BH1*BH1))</f>
        <v>145.47852075134665</v>
      </c>
      <c r="BJ54" s="1">
        <f>SQRT(24080-(BI1*BI1))</f>
        <v>145.10341140028376</v>
      </c>
      <c r="BK54" s="1">
        <f>SQRT(24080-(BJ1*BJ1))</f>
        <v>144.72042012100434</v>
      </c>
      <c r="BL54" s="1">
        <f>SQRT(24080-(BK1*BK1))</f>
        <v>144.3294841673038</v>
      </c>
      <c r="BM54" s="1">
        <f>SQRT(24080-(BL1*BL1))</f>
        <v>143.93053880257656</v>
      </c>
      <c r="BN54" s="1">
        <f>SQRT(24080-(BM1*BM1))</f>
        <v>143.52351723672325</v>
      </c>
      <c r="BO54" s="1">
        <f>SQRT(24080-(BN1*BN1))</f>
        <v>143.10835055998655</v>
      </c>
      <c r="BP54" s="1">
        <f>SQRT(24080-(BO1*BO1))</f>
        <v>142.68496767354296</v>
      </c>
      <c r="BQ54" s="1">
        <f>SQRT(24080-(BP1*BP1))</f>
        <v>142.25329521666626</v>
      </c>
      <c r="BR54" s="1">
        <f>SQRT(24080-(BQ1*BQ1))</f>
        <v>141.81325749026428</v>
      </c>
      <c r="BS54" s="1">
        <f>SQRT(24080-(BR1*BR1))</f>
        <v>141.36477637657833</v>
      </c>
      <c r="BT54" s="1">
        <f>SQRT(24080-(BS1*BS1))</f>
        <v>140.9077712548176</v>
      </c>
      <c r="BU54" s="1">
        <f>SQRT(24080-(BT1*BT1))</f>
        <v>140.4421589124861</v>
      </c>
      <c r="BV54" s="1">
        <f>SQRT(24080-(BU1*BU1))</f>
        <v>139.96785345214093</v>
      </c>
      <c r="BW54" s="1">
        <f>SQRT(24080-(BV1*BV1))</f>
        <v>139.48476619330157</v>
      </c>
      <c r="BX54" s="1">
        <f>SQRT(24080-(BW1*BW1))</f>
        <v>138.99280556920922</v>
      </c>
      <c r="BY54" s="1">
        <f>SQRT(24080-(BX1*BX1))</f>
        <v>138.49187701811252</v>
      </c>
      <c r="BZ54" s="1">
        <f>SQRT(24080-(BY1*BY1))</f>
        <v>137.98188286873028</v>
      </c>
      <c r="CA54" s="1">
        <f>SQRT(24080-(BZ1*BZ1))</f>
        <v>137.46272221951665</v>
      </c>
      <c r="CB54" s="1">
        <f>SQRT(24080-(CA1*CA1))</f>
        <v>136.93429081132308</v>
      </c>
      <c r="CC54" s="1">
        <f>SQRT(24080-(CB1*CB1))</f>
        <v>136.3964808930201</v>
      </c>
      <c r="CD54" s="1">
        <f>SQRT(24080-(CC1*CC1))</f>
        <v>135.84918107960755</v>
      </c>
      <c r="CE54" s="1">
        <f>SQRT(24080-(CD1*CD1))</f>
        <v>135.2922762023021</v>
      </c>
      <c r="CF54" s="1">
        <f>SQRT(24080-(CE1*CE1))</f>
        <v>134.72564715005083</v>
      </c>
      <c r="CG54" s="1">
        <f>SQRT(24080-(CF1*CF1))</f>
        <v>134.14917070187204</v>
      </c>
      <c r="CH54" s="1">
        <f>SQRT(24080-(CG1*CG1))</f>
        <v>133.56271934937533</v>
      </c>
      <c r="CI54" s="1">
        <f>SQRT(24080-(CH1*CH1))</f>
        <v>132.9661611087573</v>
      </c>
      <c r="CJ54" s="1">
        <f>SQRT(24080-(CI1*CI1))</f>
        <v>132.35935932150775</v>
      </c>
      <c r="CK54" s="1">
        <f>SQRT(24080-(CJ1*CJ1))</f>
        <v>131.74217244299564</v>
      </c>
      <c r="CL54" s="1">
        <f>SQRT(24080-(CK1*CK1))</f>
        <v>131.11445381802878</v>
      </c>
      <c r="CM54" s="1">
        <f>SQRT(24080-(CL1*CL1))</f>
        <v>130.47605144240072</v>
      </c>
      <c r="CN54" s="1">
        <f>SQRT(24080-(CM1*CM1))</f>
        <v>129.82680770934792</v>
      </c>
      <c r="CO54" s="1">
        <f>SQRT(24080-(CN1*CN1))</f>
        <v>129.1665591397402</v>
      </c>
      <c r="CP54" s="1">
        <f>SQRT(24080-(CO1*CO1))</f>
        <v>128.49513609471762</v>
      </c>
      <c r="CQ54" s="1">
        <f>SQRT(24080-(CP1*CP1))</f>
        <v>127.81236246936366</v>
      </c>
      <c r="CR54" s="1">
        <f>SQRT(24080-(CQ1*CQ1))</f>
        <v>127.11805536586846</v>
      </c>
      <c r="CS54" s="1">
        <f>SQRT(24080-(CR1*CR1))</f>
        <v>126.41202474448386</v>
      </c>
      <c r="CT54" s="1">
        <f>SQRT(24080-(CS1*CS1))</f>
        <v>125.69407305040282</v>
      </c>
      <c r="CU54" s="1">
        <f>SQRT(24080-(CT1*CT1))</f>
        <v>124.96399481450646</v>
      </c>
      <c r="CV54" s="1">
        <f>SQRT(24080-(CU1*CU1))</f>
        <v>124.22157622571048</v>
      </c>
      <c r="CW54" s="1">
        <f>SQRT(24080-(CV1*CV1))</f>
        <v>123.46659467240522</v>
      </c>
      <c r="CX54" s="1">
        <f>SQRT(24080-(CW1*CW1))</f>
        <v>122.69881825021788</v>
      </c>
      <c r="CY54" s="1">
        <f>SQRT(24080-(CX1*CX1))</f>
        <v>121.91800523302537</v>
      </c>
      <c r="CZ54" s="1">
        <f>SQRT(24080-(CY1*CY1))</f>
        <v>121.12390350380886</v>
      </c>
      <c r="DA54" s="1">
        <f>SQRT(24080-(CZ1*CZ1))</f>
        <v>120.31624994156026</v>
      </c>
      <c r="DB54" s="1">
        <f>SQRT(24080-(DA1*DA1))</f>
        <v>119.49476976001921</v>
      </c>
      <c r="DC54" s="1">
        <f>SQRT(24080-(DB1*DB1))</f>
        <v>118.65917579353061</v>
      </c>
      <c r="DD54" s="1">
        <f>SQRT(24080-(DC1*DC1))</f>
        <v>117.80916772475732</v>
      </c>
      <c r="DE54" s="1">
        <f>SQRT(24080-(DD1*DD1))</f>
        <v>116.94443124834974</v>
      </c>
      <c r="DF54" s="1">
        <f>SQRT(24080-(DE1*DE1))</f>
        <v>116.06463716395274</v>
      </c>
      <c r="DG54" s="1">
        <f>SQRT(24080-(DF1*DF1))</f>
        <v>115.16944039110375</v>
      </c>
      <c r="DH54" s="1">
        <f>SQRT(24080-(DG1*DG1))</f>
        <v>114.2584788976293</v>
      </c>
      <c r="DI54" s="1">
        <f>SQRT(24080-(DH1*DH1))</f>
        <v>113.33137253205751</v>
      </c>
      <c r="DJ54" s="1">
        <f>SQRT(24080-(DI1*DI1))</f>
        <v>112.38772174930854</v>
      </c>
      <c r="DK54" s="1">
        <f>SQRT(24080-(DJ1*DJ1))</f>
        <v>111.42710621747295</v>
      </c>
      <c r="DL54" s="1">
        <f>SQRT(24080-(DK1*DK1))</f>
        <v>110.44908329180464</v>
      </c>
    </row>
    <row r="55" spans="1:116" ht="12.75">
      <c r="A55" s="3">
        <f>D55/1.41421356</f>
        <v>109.48972572909517</v>
      </c>
      <c r="B55" s="3">
        <v>110</v>
      </c>
      <c r="C55" s="4">
        <v>52.5</v>
      </c>
      <c r="D55" s="4">
        <f>SQRT((163.5*163.5)-(C55*C55))</f>
        <v>154.8418548067673</v>
      </c>
      <c r="E55" s="4">
        <v>156</v>
      </c>
      <c r="F55" s="4">
        <f>D55*D55</f>
        <v>23976</v>
      </c>
      <c r="G55" s="1">
        <f>D55</f>
        <v>154.8418548067673</v>
      </c>
      <c r="H55" s="1">
        <f>SQRT(23976-(G1*G1))</f>
        <v>154.8386256720202</v>
      </c>
      <c r="I55" s="1">
        <f>SQRT(23976-(H1*H1))</f>
        <v>154.82893786369524</v>
      </c>
      <c r="J55" s="1">
        <f>SQRT(23976-(I1*I1))</f>
        <v>154.812790169288</v>
      </c>
      <c r="K55" s="1">
        <f>SQRT(23976-(J1*J1))</f>
        <v>154.7901805671148</v>
      </c>
      <c r="L55" s="1">
        <f>SQRT(23976-(K1*K1))</f>
        <v>154.7611062250461</v>
      </c>
      <c r="M55" s="1">
        <f>SQRT(23976-(L1*L1))</f>
        <v>154.72556349873153</v>
      </c>
      <c r="N55" s="1">
        <f>SQRT(23976-(M1*M1))</f>
        <v>154.68354792931277</v>
      </c>
      <c r="O55" s="1">
        <f>SQRT(23976-(N1*N1))</f>
        <v>154.63505424062166</v>
      </c>
      <c r="P55" s="1">
        <f>SQRT(23976-(O1*O1))</f>
        <v>154.58007633585902</v>
      </c>
      <c r="Q55" s="1">
        <f>SQRT(23976-(P1*P1))</f>
        <v>154.51860729374957</v>
      </c>
      <c r="R55" s="1">
        <f>SQRT(23976-(Q1*Q1))</f>
        <v>154.45063936416707</v>
      </c>
      <c r="S55" s="1">
        <f>SQRT(23976-(R1*R1))</f>
        <v>154.3761639632233</v>
      </c>
      <c r="T55" s="1">
        <f>SQRT(23976-(S1*S1))</f>
        <v>154.29517166781338</v>
      </c>
      <c r="U55" s="1">
        <f>SQRT(23976-(T1*T1))</f>
        <v>154.20765220960988</v>
      </c>
      <c r="V55" s="1">
        <f>SQRT(23976-(U1*U1))</f>
        <v>154.11359446849588</v>
      </c>
      <c r="W55" s="1">
        <f>SQRT(23976-(V1*V1))</f>
        <v>154.01298646542764</v>
      </c>
      <c r="X55" s="1">
        <f>SQRT(23976-(W1*W1))</f>
        <v>153.9058153547162</v>
      </c>
      <c r="Y55" s="1">
        <f>SQRT(23976-(X1*X1))</f>
        <v>153.79206741571556</v>
      </c>
      <c r="Z55" s="1">
        <f>SQRT(23976-(Y1*Y1))</f>
        <v>153.67172804390532</v>
      </c>
      <c r="AA55" s="1">
        <f>SQRT(23976-(Z1*Z1))</f>
        <v>153.5447817413539</v>
      </c>
      <c r="AB55" s="1">
        <f>SQRT(23976-(AA1*AA1))</f>
        <v>153.41121210654714</v>
      </c>
      <c r="AC55" s="1">
        <f>SQRT(23976-(AB1*AB1))</f>
        <v>153.2710018235674</v>
      </c>
      <c r="AD55" s="1">
        <f>SQRT(23976-(AC1*AC1))</f>
        <v>153.12413265060476</v>
      </c>
      <c r="AE55" s="1">
        <f>SQRT(23976-(AD1*AD1))</f>
        <v>152.97058540778355</v>
      </c>
      <c r="AF55" s="1">
        <f>SQRT(23976-(AE1*AE1))</f>
        <v>152.81033996428383</v>
      </c>
      <c r="AG55" s="1">
        <f>SQRT(23976-(AF1*AF1))</f>
        <v>152.64337522473747</v>
      </c>
      <c r="AH55" s="1">
        <f>SQRT(23976-(AG1*AG1))</f>
        <v>152.46966911487675</v>
      </c>
      <c r="AI55" s="1">
        <f>SQRT(23976-(AH1*AH1))</f>
        <v>152.28919856641178</v>
      </c>
      <c r="AJ55" s="1">
        <f>SQRT(23976-(AI1*AI1))</f>
        <v>152.1019395011122</v>
      </c>
      <c r="AK55" s="1">
        <f>SQRT(23976-(AJ1*AJ1))</f>
        <v>151.90786681406595</v>
      </c>
      <c r="AL55" s="1">
        <f>SQRT(23976-(AK1*AK1))</f>
        <v>151.70695435608744</v>
      </c>
      <c r="AM55" s="1">
        <f>SQRT(23976-(AL1*AL1))</f>
        <v>151.499174915245</v>
      </c>
      <c r="AN55" s="1">
        <f>SQRT(23976-(AM1*AM1))</f>
        <v>151.2845001974756</v>
      </c>
      <c r="AO55" s="1">
        <f>SQRT(23976-(AN1*AN1))</f>
        <v>151.06290080625354</v>
      </c>
      <c r="AP55" s="1">
        <f>SQRT(23976-(AO1*AO1))</f>
        <v>150.8343462212768</v>
      </c>
      <c r="AQ55" s="1">
        <f>SQRT(23976-(AP1*AP1))</f>
        <v>150.5988047761336</v>
      </c>
      <c r="AR55" s="1">
        <f>SQRT(23976-(AQ1*AQ1))</f>
        <v>150.35624363490862</v>
      </c>
      <c r="AS55" s="1">
        <f>SQRT(23976-(AR1*AR1))</f>
        <v>150.10662876768635</v>
      </c>
      <c r="AT55" s="1">
        <f>SQRT(23976-(AS1*AS1))</f>
        <v>149.8499249249061</v>
      </c>
      <c r="AU55" s="1">
        <f>SQRT(23976-(AT1*AT1))</f>
        <v>149.58609561052123</v>
      </c>
      <c r="AV55" s="1">
        <f>SQRT(23976-(AU1*AU1))</f>
        <v>149.3151030539108</v>
      </c>
      <c r="AW55" s="1">
        <f>SQRT(23976-(AV1*AV1))</f>
        <v>149.03690818049066</v>
      </c>
      <c r="AX55" s="1">
        <f>SQRT(23976-(AW1*AW1))</f>
        <v>148.75147058096601</v>
      </c>
      <c r="AY55" s="1">
        <f>SQRT(23976-(AX1*AX1))</f>
        <v>148.45874847916508</v>
      </c>
      <c r="AZ55" s="1">
        <f>SQRT(23976-(AY1*AY1))</f>
        <v>148.15869869838895</v>
      </c>
      <c r="BA55" s="1">
        <f>SQRT(23976-(AZ1*AZ1))</f>
        <v>147.85127662620977</v>
      </c>
      <c r="BB55" s="1">
        <f>SQRT(23976-(BA1*BA1))</f>
        <v>147.53643617764394</v>
      </c>
      <c r="BC55" s="1">
        <f>SQRT(23976-(BB1*BB1))</f>
        <v>147.21412975662358</v>
      </c>
      <c r="BD55" s="1">
        <f>SQRT(23976-(BC1*BC1))</f>
        <v>146.8843082156838</v>
      </c>
      <c r="BE55" s="1">
        <f>SQRT(23976-(BD1*BD1))</f>
        <v>146.54692081377897</v>
      </c>
      <c r="BF55" s="1">
        <f>SQRT(23976-(BE1*BE1))</f>
        <v>146.20191517213445</v>
      </c>
      <c r="BG55" s="1">
        <f>SQRT(23976-(BF1*BF1))</f>
        <v>145.84923722803626</v>
      </c>
      <c r="BH55" s="1">
        <f>SQRT(23976-(BG1*BG1))</f>
        <v>145.48883118645224</v>
      </c>
      <c r="BI55" s="1">
        <f>SQRT(23976-(BH1*BH1))</f>
        <v>145.12063946937388</v>
      </c>
      <c r="BJ55" s="1">
        <f>SQRT(23976-(BI1*BI1))</f>
        <v>144.74460266275906</v>
      </c>
      <c r="BK55" s="1">
        <f>SQRT(23976-(BJ1*BJ1))</f>
        <v>144.3606594609487</v>
      </c>
      <c r="BL55" s="1">
        <f>SQRT(23976-(BK1*BK1))</f>
        <v>143.96874660842192</v>
      </c>
      <c r="BM55" s="1">
        <f>SQRT(23976-(BL1*BL1))</f>
        <v>143.5687988387449</v>
      </c>
      <c r="BN55" s="1">
        <f>SQRT(23976-(BM1*BM1))</f>
        <v>143.1607488105591</v>
      </c>
      <c r="BO55" s="1">
        <f>SQRT(23976-(BN1*BN1))</f>
        <v>142.74452704044384</v>
      </c>
      <c r="BP55" s="1">
        <f>SQRT(23976-(BO1*BO1))</f>
        <v>142.32006183247674</v>
      </c>
      <c r="BQ55" s="1">
        <f>SQRT(23976-(BP1*BP1))</f>
        <v>141.88727920430358</v>
      </c>
      <c r="BR55" s="1">
        <f>SQRT(23976-(BQ1*BQ1))</f>
        <v>141.4461028095154</v>
      </c>
      <c r="BS55" s="1">
        <f>SQRT(23976-(BR1*BR1))</f>
        <v>140.99645385611655</v>
      </c>
      <c r="BT55" s="1">
        <f>SQRT(23976-(BS1*BS1))</f>
        <v>140.53825102085196</v>
      </c>
      <c r="BU55" s="1">
        <f>SQRT(23976-(BT1*BT1))</f>
        <v>140.07141035914503</v>
      </c>
      <c r="BV55" s="1">
        <f>SQRT(23976-(BU1*BU1))</f>
        <v>139.59584521037866</v>
      </c>
      <c r="BW55" s="1">
        <f>SQRT(23976-(BV1*BV1))</f>
        <v>139.11146609823362</v>
      </c>
      <c r="BX55" s="1">
        <f>SQRT(23976-(BW1*BW1))</f>
        <v>138.61818062577507</v>
      </c>
      <c r="BY55" s="1">
        <f>SQRT(23976-(BX1*BX1))</f>
        <v>138.11589336495638</v>
      </c>
      <c r="BZ55" s="1">
        <f>SQRT(23976-(BY1*BY1))</f>
        <v>137.6045057401828</v>
      </c>
      <c r="CA55" s="1">
        <f>SQRT(23976-(BZ1*BZ1))</f>
        <v>137.08391590555036</v>
      </c>
      <c r="CB55" s="1">
        <f>SQRT(23976-(CA1*CA1))</f>
        <v>136.55401861534503</v>
      </c>
      <c r="CC55" s="1">
        <f>SQRT(23976-(CB1*CB1))</f>
        <v>136.01470508735443</v>
      </c>
      <c r="CD55" s="1">
        <f>SQRT(23976-(CC1*CC1))</f>
        <v>135.46586285850765</v>
      </c>
      <c r="CE55" s="1">
        <f>SQRT(23976-(CD1*CD1))</f>
        <v>134.90737563232042</v>
      </c>
      <c r="CF55" s="1">
        <f>SQRT(23976-(CE1*CE1))</f>
        <v>134.33912311757882</v>
      </c>
      <c r="CG55" s="1">
        <f>SQRT(23976-(CF1*CF1))</f>
        <v>133.76098085764772</v>
      </c>
      <c r="CH55" s="1">
        <f>SQRT(23976-(CG1*CG1))</f>
        <v>133.1728200497384</v>
      </c>
      <c r="CI55" s="1">
        <f>SQRT(23976-(CH1*CH1))</f>
        <v>132.5745073534124</v>
      </c>
      <c r="CJ55" s="1">
        <f>SQRT(23976-(CI1*CI1))</f>
        <v>131.9659046875366</v>
      </c>
      <c r="CK55" s="1">
        <f>SQRT(23976-(CJ1*CJ1))</f>
        <v>131.34686901483414</v>
      </c>
      <c r="CL55" s="1">
        <f>SQRT(23976-(CK1*CK1))</f>
        <v>130.71725211310098</v>
      </c>
      <c r="CM55" s="1">
        <f>SQRT(23976-(CL1*CL1))</f>
        <v>130.0769003320728</v>
      </c>
      <c r="CN55" s="1">
        <f>SQRT(23976-(CM1*CM1))</f>
        <v>129.42565433483426</v>
      </c>
      <c r="CO55" s="1">
        <f>SQRT(23976-(CN1*CN1))</f>
        <v>128.76334882255898</v>
      </c>
      <c r="CP55" s="1">
        <f>SQRT(23976-(CO1*CO1))</f>
        <v>128.08981224125515</v>
      </c>
      <c r="CQ55" s="1">
        <f>SQRT(23976-(CP1*CP1))</f>
        <v>127.40486646906389</v>
      </c>
      <c r="CR55" s="1">
        <f>SQRT(23976-(CQ1*CQ1))</f>
        <v>126.70832648251653</v>
      </c>
      <c r="CS55" s="1">
        <f>SQRT(23976-(CR1*CR1))</f>
        <v>126</v>
      </c>
      <c r="CT55" s="1">
        <f>SQRT(23976-(CS1*CS1))</f>
        <v>125.27968710050325</v>
      </c>
      <c r="CU55" s="1">
        <f>SQRT(23976-(CT1*CT1))</f>
        <v>124.54717981552211</v>
      </c>
      <c r="CV55" s="1">
        <f>SQRT(23976-(CU1*CU1))</f>
        <v>123.80226169178009</v>
      </c>
      <c r="CW55" s="1">
        <f>SQRT(23976-(CV1*CV1))</f>
        <v>123.0447073221762</v>
      </c>
      <c r="CX55" s="1">
        <f>SQRT(23976-(CW1*CW1))</f>
        <v>122.27428184209467</v>
      </c>
      <c r="CY55" s="1">
        <f>SQRT(23976-(CX1*CX1))</f>
        <v>121.49074038789952</v>
      </c>
      <c r="CZ55" s="1">
        <f>SQRT(23976-(CY1*CY1))</f>
        <v>120.69382751408624</v>
      </c>
      <c r="DA55" s="1">
        <f>SQRT(23976-(CZ1*CZ1))</f>
        <v>119.88327656516567</v>
      </c>
      <c r="DB55" s="1">
        <f>SQRT(23976-(DA1*DA1))</f>
        <v>119.05880899790658</v>
      </c>
      <c r="DC55" s="1">
        <f>SQRT(23976-(DB1*DB1))</f>
        <v>118.2201336490532</v>
      </c>
      <c r="DD55" s="1">
        <f>SQRT(23976-(DC1*DC1))</f>
        <v>117.36694594305503</v>
      </c>
      <c r="DE55" s="1">
        <f>SQRT(23976-(DD1*DD1))</f>
        <v>116.49892703368559</v>
      </c>
      <c r="DF55" s="1">
        <f>SQRT(23976-(DE1*DE1))</f>
        <v>115.61574287267284</v>
      </c>
      <c r="DG55" s="1">
        <f>SQRT(23976-(DF1*DF1))</f>
        <v>114.71704319759989</v>
      </c>
      <c r="DH55" s="1">
        <f>SQRT(23976-(DG1*DG1))</f>
        <v>113.80246043034394</v>
      </c>
      <c r="DI55" s="1">
        <f>SQRT(23976-(DH1*DH1))</f>
        <v>112.8716084761797</v>
      </c>
      <c r="DJ55" s="1">
        <f>SQRT(23976-(DI1*DI1))</f>
        <v>111.92408141235737</v>
      </c>
      <c r="DK55" s="1">
        <f>SQRT(23976-(DJ1*DJ1))</f>
        <v>110.95945205344158</v>
      </c>
      <c r="DL55" s="5">
        <f>SQRT(23976-(DK1*DK1))</f>
        <v>109.97727037892875</v>
      </c>
    </row>
    <row r="56" spans="1:116" ht="12.75">
      <c r="A56" s="3">
        <f>D56/1.41421356</f>
        <v>109.24742578227924</v>
      </c>
      <c r="B56" s="3">
        <v>110</v>
      </c>
      <c r="C56" s="4">
        <v>53.5</v>
      </c>
      <c r="D56" s="4">
        <f>SQRT((163.5*163.5)-(C56*C56))</f>
        <v>154.49919093639292</v>
      </c>
      <c r="E56" s="4">
        <v>155</v>
      </c>
      <c r="F56" s="4">
        <f>D56*D56</f>
        <v>23869.999999999996</v>
      </c>
      <c r="G56" s="1">
        <f>D56</f>
        <v>154.49919093639292</v>
      </c>
      <c r="H56" s="1">
        <f>SQRT(23870-(G1*G1))</f>
        <v>154.49595463959565</v>
      </c>
      <c r="I56" s="1">
        <f>SQRT(23870-(H1*H1))</f>
        <v>154.48624534242524</v>
      </c>
      <c r="J56" s="1">
        <f>SQRT(23870-(I1*I1))</f>
        <v>154.47006182429007</v>
      </c>
      <c r="K56" s="1">
        <f>SQRT(23870-(J1*J1))</f>
        <v>154.4474020500183</v>
      </c>
      <c r="L56" s="1">
        <f>SQRT(23870-(K1*K1))</f>
        <v>154.4182631685773</v>
      </c>
      <c r="M56" s="1">
        <f>SQRT(23870-(L1*L1))</f>
        <v>154.38264151127873</v>
      </c>
      <c r="N56" s="1">
        <f>SQRT(23870-(M1*M1))</f>
        <v>154.34053258946594</v>
      </c>
      <c r="O56" s="1">
        <f>SQRT(23870-(N1*N1))</f>
        <v>154.29193109168088</v>
      </c>
      <c r="P56" s="1">
        <f>SQRT(23870-(O1*O1))</f>
        <v>154.23683088030563</v>
      </c>
      <c r="Q56" s="1">
        <f>SQRT(23870-(P1*P1))</f>
        <v>154.17522498767434</v>
      </c>
      <c r="R56" s="1">
        <f>SQRT(23870-(Q1*Q1))</f>
        <v>154.1071056116492</v>
      </c>
      <c r="S56" s="1">
        <f>SQRT(23870-(R1*R1))</f>
        <v>154.03246411065427</v>
      </c>
      <c r="T56" s="1">
        <f>SQRT(23870-(S1*S1))</f>
        <v>153.95129099815955</v>
      </c>
      <c r="U56" s="1">
        <f>SQRT(23870-(T1*T1))</f>
        <v>153.8635759366069</v>
      </c>
      <c r="V56" s="1">
        <f>SQRT(23870-(U1*U1))</f>
        <v>153.7693077307692</v>
      </c>
      <c r="W56" s="1">
        <f>SQRT(23870-(V1*V1))</f>
        <v>153.668474320532</v>
      </c>
      <c r="X56" s="1">
        <f>SQRT(23870-(W1*W1))</f>
        <v>153.56106277308712</v>
      </c>
      <c r="Y56" s="1">
        <f>SQRT(23870-(X1*X1))</f>
        <v>153.44705927452634</v>
      </c>
      <c r="Z56" s="1">
        <f>SQRT(23870-(Y1*Y1))</f>
        <v>153.32644912082193</v>
      </c>
      <c r="AA56" s="1">
        <f>SQRT(23870-(Z1*Z1))</f>
        <v>153.19921670818033</v>
      </c>
      <c r="AB56" s="1">
        <f>SQRT(23870-(AA1*AA1))</f>
        <v>153.06534552275377</v>
      </c>
      <c r="AC56" s="1">
        <f>SQRT(23870-(AB1*AB1))</f>
        <v>152.92481812969405</v>
      </c>
      <c r="AD56" s="1">
        <f>SQRT(23870-(AC1*AC1))</f>
        <v>152.7776161615307</v>
      </c>
      <c r="AE56" s="1">
        <f>SQRT(23870-(AD1*AD1))</f>
        <v>152.62372030585547</v>
      </c>
      <c r="AF56" s="1">
        <f>SQRT(23870-(AE1*AE1))</f>
        <v>152.46311029229332</v>
      </c>
      <c r="AG56" s="1">
        <f>SQRT(23870-(AF1*AF1))</f>
        <v>152.2957648787385</v>
      </c>
      <c r="AH56" s="1">
        <f>SQRT(23870-(AG1*AG1))</f>
        <v>152.12166183683374</v>
      </c>
      <c r="AI56" s="1">
        <f>SQRT(23870-(AH1*AH1))</f>
        <v>151.94077793666847</v>
      </c>
      <c r="AJ56" s="1">
        <f>SQRT(23870-(AI1*AI1))</f>
        <v>151.75308893067054</v>
      </c>
      <c r="AK56" s="1">
        <f>SQRT(23870-(AJ1*AJ1))</f>
        <v>151.5585695366646</v>
      </c>
      <c r="AL56" s="1">
        <f>SQRT(23870-(AK1*AK1))</f>
        <v>151.3571934200684</v>
      </c>
      <c r="AM56" s="1">
        <f>SQRT(23870-(AL1*AL1))</f>
        <v>151.14893317519645</v>
      </c>
      <c r="AN56" s="1">
        <f>SQRT(23870-(AM1*AM1))</f>
        <v>150.9337603056387</v>
      </c>
      <c r="AO56" s="1">
        <f>SQRT(23870-(AN1*AN1))</f>
        <v>150.71164520368026</v>
      </c>
      <c r="AP56" s="1">
        <f>SQRT(23870-(AO1*AO1))</f>
        <v>150.48255712872506</v>
      </c>
      <c r="AQ56" s="1">
        <f>SQRT(23870-(AP1*AP1))</f>
        <v>150.24646418468555</v>
      </c>
      <c r="AR56" s="1">
        <f>SQRT(23870-(AQ1*AQ1))</f>
        <v>150.00333329629711</v>
      </c>
      <c r="AS56" s="1">
        <f>SQRT(23870-(AR1*AR1))</f>
        <v>149.75313018431368</v>
      </c>
      <c r="AT56" s="1">
        <f>SQRT(23870-(AS1*AS1))</f>
        <v>149.4958193395387</v>
      </c>
      <c r="AU56" s="1">
        <f>SQRT(23870-(AT1*AT1))</f>
        <v>149.23136399564268</v>
      </c>
      <c r="AV56" s="1">
        <f>SQRT(23870-(AU1*AU1))</f>
        <v>148.95972610071487</v>
      </c>
      <c r="AW56" s="1">
        <f>SQRT(23870-(AV1*AV1))</f>
        <v>148.68086628749512</v>
      </c>
      <c r="AX56" s="1">
        <f>SQRT(23870-(AW1*AW1))</f>
        <v>148.39474384222643</v>
      </c>
      <c r="AY56" s="1">
        <f>SQRT(23870-(AX1*AX1))</f>
        <v>148.10131667206744</v>
      </c>
      <c r="AZ56" s="1">
        <f>SQRT(23870-(AY1*AY1))</f>
        <v>147.80054127099805</v>
      </c>
      <c r="BA56" s="1">
        <f>SQRT(23870-(AZ1*AZ1))</f>
        <v>147.49237268414933</v>
      </c>
      <c r="BB56" s="1">
        <f>SQRT(23870-(BA1*BA1))</f>
        <v>147.1767644704829</v>
      </c>
      <c r="BC56" s="1">
        <f>SQRT(23870-(BB1*BB1))</f>
        <v>146.8536686637416</v>
      </c>
      <c r="BD56" s="1">
        <f>SQRT(23870-(BC1*BC1))</f>
        <v>146.52303573158727</v>
      </c>
      <c r="BE56" s="1">
        <f>SQRT(23870-(BD1*BD1))</f>
        <v>146.18481453283715</v>
      </c>
      <c r="BF56" s="1">
        <f>SQRT(23870-(BE1*BE1))</f>
        <v>145.8389522727039</v>
      </c>
      <c r="BG56" s="1">
        <f>SQRT(23870-(BF1*BF1))</f>
        <v>145.48539445593843</v>
      </c>
      <c r="BH56" s="1">
        <f>SQRT(23870-(BG1*BG1))</f>
        <v>145.1240848377691</v>
      </c>
      <c r="BI56" s="1">
        <f>SQRT(23870-(BH1*BH1))</f>
        <v>144.75496537252184</v>
      </c>
      <c r="BJ56" s="1">
        <f>SQRT(23870-(BI1*BI1))</f>
        <v>144.37797615980077</v>
      </c>
      <c r="BK56" s="1">
        <f>SQRT(23870-(BJ1*BJ1))</f>
        <v>143.9930553880985</v>
      </c>
      <c r="BL56" s="1">
        <f>SQRT(23870-(BK1*BK1))</f>
        <v>143.60013927569847</v>
      </c>
      <c r="BM56" s="1">
        <f>SQRT(23870-(BL1*BL1))</f>
        <v>143.19916200872126</v>
      </c>
      <c r="BN56" s="1">
        <f>SQRT(23870-(BM1*BM1))</f>
        <v>142.79005567615695</v>
      </c>
      <c r="BO56" s="1">
        <f>SQRT(23870-(BN1*BN1))</f>
        <v>142.3727502017152</v>
      </c>
      <c r="BP56" s="1">
        <f>SQRT(23870-(BO1*BO1))</f>
        <v>141.94717327231282</v>
      </c>
      <c r="BQ56" s="1">
        <f>SQRT(23870-(BP1*BP1))</f>
        <v>141.5132502630054</v>
      </c>
      <c r="BR56" s="1">
        <f>SQRT(23870-(BQ1*BQ1))</f>
        <v>141.0709041581573</v>
      </c>
      <c r="BS56" s="1">
        <f>SQRT(23870-(BR1*BR1))</f>
        <v>140.62005546862795</v>
      </c>
      <c r="BT56" s="1">
        <f>SQRT(23870-(BS1*BS1))</f>
        <v>140.1606221447379</v>
      </c>
      <c r="BU56" s="1">
        <f>SQRT(23870-(BT1*BT1))</f>
        <v>139.6925194847598</v>
      </c>
      <c r="BV56" s="1">
        <f>SQRT(23870-(BU1*BU1))</f>
        <v>139.21566003866087</v>
      </c>
      <c r="BW56" s="1">
        <f>SQRT(23870-(BV1*BV1))</f>
        <v>138.729953506804</v>
      </c>
      <c r="BX56" s="1">
        <f>SQRT(23870-(BW1*BW1))</f>
        <v>138.23530663329106</v>
      </c>
      <c r="BY56" s="1">
        <f>SQRT(23870-(BX1*BX1))</f>
        <v>137.73162309360913</v>
      </c>
      <c r="BZ56" s="1">
        <f>SQRT(23870-(BY1*BY1))</f>
        <v>137.2188033762137</v>
      </c>
      <c r="CA56" s="1">
        <f>SQRT(23870-(BZ1*BZ1))</f>
        <v>136.69674465765453</v>
      </c>
      <c r="CB56" s="1">
        <f>SQRT(23870-(CA1*CA1))</f>
        <v>136.1653406708183</v>
      </c>
      <c r="CC56" s="1">
        <f>SQRT(23870-(CB1*CB1))</f>
        <v>135.6244815658294</v>
      </c>
      <c r="CD56" s="1">
        <f>SQRT(23870-(CC1*CC1))</f>
        <v>135.07405376311175</v>
      </c>
      <c r="CE56" s="1">
        <f>SQRT(23870-(CD1*CD1))</f>
        <v>134.51393979807446</v>
      </c>
      <c r="CF56" s="1">
        <f>SQRT(23870-(CE1*CE1))</f>
        <v>133.94401815684043</v>
      </c>
      <c r="CG56" s="1">
        <f>SQRT(23870-(CF1*CF1))</f>
        <v>133.3641631023867</v>
      </c>
      <c r="CH56" s="1">
        <f>SQRT(23870-(CG1*CG1))</f>
        <v>132.7742444904131</v>
      </c>
      <c r="CI56" s="1">
        <f>SQRT(23870-(CH1*CH1))</f>
        <v>132.1741275741966</v>
      </c>
      <c r="CJ56" s="1">
        <f>SQRT(23870-(CI1*CI1))</f>
        <v>131.56367279762298</v>
      </c>
      <c r="CK56" s="1">
        <f>SQRT(23870-(CJ1*CJ1))</f>
        <v>130.9427355755179</v>
      </c>
      <c r="CL56" s="1">
        <f>SQRT(23870-(CK1*CK1))</f>
        <v>130.31116606031887</v>
      </c>
      <c r="CM56" s="1">
        <f>SQRT(23870-(CL1*CL1))</f>
        <v>129.6688088940436</v>
      </c>
      <c r="CN56" s="1">
        <f>SQRT(23870-(CM1*CM1))</f>
        <v>129.0155029444136</v>
      </c>
      <c r="CO56" s="1">
        <f>SQRT(23870-(CN1*CN1))</f>
        <v>128.35108102388543</v>
      </c>
      <c r="CP56" s="1">
        <f>SQRT(23870-(CO1*CO1))</f>
        <v>127.67536959022284</v>
      </c>
      <c r="CQ56" s="1">
        <f>SQRT(23870-(CP1*CP1))</f>
        <v>126.98818842711317</v>
      </c>
      <c r="CR56" s="1">
        <f>SQRT(23870-(CQ1*CQ1))</f>
        <v>126.28935030318273</v>
      </c>
      <c r="CS56" s="1">
        <f>SQRT(23870-(CR1*CR1))</f>
        <v>125.57866060760483</v>
      </c>
      <c r="CT56" s="1">
        <f>SQRT(23870-(CS1*CS1))</f>
        <v>124.8559169603107</v>
      </c>
      <c r="CU56" s="1">
        <f>SQRT(23870-(CT1*CT1))</f>
        <v>124.12090879461043</v>
      </c>
      <c r="CV56" s="1">
        <f>SQRT(23870-(CU1*CU1))</f>
        <v>123.37341690980274</v>
      </c>
      <c r="CW56" s="1">
        <f>SQRT(23870-(CV1*CV1))</f>
        <v>122.61321299109652</v>
      </c>
      <c r="CX56" s="1">
        <f>SQRT(23870-(CW1*CW1))</f>
        <v>121.8400590938793</v>
      </c>
      <c r="CY56" s="1">
        <f>SQRT(23870-(CX1*CX1))</f>
        <v>121.05370708904374</v>
      </c>
      <c r="CZ56" s="1">
        <f>SQRT(23870-(CY1*CY1))</f>
        <v>120.2538980657176</v>
      </c>
      <c r="DA56" s="1">
        <f>SQRT(23870-(CZ1*CZ1))</f>
        <v>119.44036168732913</v>
      </c>
      <c r="DB56" s="1">
        <f>SQRT(23870-(DA1*DA1))</f>
        <v>118.61281549647154</v>
      </c>
      <c r="DC56" s="1">
        <f>SQRT(23870-(DB1*DB1))</f>
        <v>117.77096416349829</v>
      </c>
      <c r="DD56" s="1">
        <f>SQRT(23870-(DC1*DC1))</f>
        <v>116.91449867317569</v>
      </c>
      <c r="DE56" s="1">
        <f>SQRT(23870-(DD1*DD1))</f>
        <v>116.04309544302927</v>
      </c>
      <c r="DF56" s="1">
        <f>SQRT(23870-(DE1*DE1))</f>
        <v>115.15641536623133</v>
      </c>
      <c r="DG56" s="1">
        <f>SQRT(23870-(DF1*DF1))</f>
        <v>114.25410277097274</v>
      </c>
      <c r="DH56" s="1">
        <f>SQRT(23870-(DG1*DG1))</f>
        <v>113.33578428722325</v>
      </c>
      <c r="DI56" s="1">
        <f>SQRT(23870-(DH1*DH1))</f>
        <v>112.40106761058811</v>
      </c>
      <c r="DJ56" s="1">
        <f>SQRT(23870-(DI1*DI1))</f>
        <v>111.44954015158609</v>
      </c>
      <c r="DK56" s="1">
        <f>SQRT(23870-(DJ1*DJ1))</f>
        <v>110.48076755707302</v>
      </c>
      <c r="DL56" s="5">
        <f>SQRT(23870-(DK1*DK1))</f>
        <v>109.49429208867465</v>
      </c>
    </row>
    <row r="57" spans="1:115" ht="12.75">
      <c r="A57" s="3">
        <f>D57/1.41421356</f>
        <v>109.00000018290544</v>
      </c>
      <c r="B57" s="3">
        <v>110</v>
      </c>
      <c r="C57" s="4">
        <v>54.5</v>
      </c>
      <c r="D57" s="4">
        <f>SQRT((163.5*163.5)-(C57*C57))</f>
        <v>154.14927829866735</v>
      </c>
      <c r="E57" s="4">
        <v>155</v>
      </c>
      <c r="F57" s="4">
        <f>D57*D57</f>
        <v>23762</v>
      </c>
      <c r="G57" s="1">
        <f>D57</f>
        <v>154.14927829866735</v>
      </c>
      <c r="H57" s="1">
        <f>SQRT(23762-(G1*G1))</f>
        <v>154.1460346554526</v>
      </c>
      <c r="I57" s="1">
        <f>SQRT(23762-(H1*H1))</f>
        <v>154.1363033162532</v>
      </c>
      <c r="J57" s="1">
        <f>SQRT(23762-(I1*I1))</f>
        <v>154.12008305214476</v>
      </c>
      <c r="K57" s="1">
        <f>SQRT(23762-(J1*J1))</f>
        <v>154.09737181405788</v>
      </c>
      <c r="L57" s="1">
        <f>SQRT(23762-(K1*K1))</f>
        <v>154.06816673148285</v>
      </c>
      <c r="M57" s="1">
        <f>SQRT(23762-(L1*L1))</f>
        <v>154.03246411065427</v>
      </c>
      <c r="N57" s="1">
        <f>SQRT(23762-(M1*M1))</f>
        <v>153.99025943221213</v>
      </c>
      <c r="O57" s="1">
        <f>SQRT(23762-(N1*N1))</f>
        <v>153.9415473483361</v>
      </c>
      <c r="P57" s="1">
        <f>SQRT(23762-(O1*O1))</f>
        <v>153.88632167934875</v>
      </c>
      <c r="Q57" s="1">
        <f>SQRT(23762-(P1*P1))</f>
        <v>153.82457540978294</v>
      </c>
      <c r="R57" s="1">
        <f>SQRT(23762-(Q1*Q1))</f>
        <v>153.75630068390694</v>
      </c>
      <c r="S57" s="1">
        <f>SQRT(23762-(R1*R1))</f>
        <v>153.68148880070103</v>
      </c>
      <c r="T57" s="1">
        <f>SQRT(23762-(S1*S1))</f>
        <v>153.60013020827813</v>
      </c>
      <c r="U57" s="1">
        <f>SQRT(23762-(T1*T1))</f>
        <v>153.51221449773956</v>
      </c>
      <c r="V57" s="1">
        <f>SQRT(23762-(U1*U1))</f>
        <v>153.4177303964571</v>
      </c>
      <c r="W57" s="1">
        <f>SQRT(23762-(V1*V1))</f>
        <v>153.3166657607711</v>
      </c>
      <c r="X57" s="1">
        <f>SQRT(23762-(W1*W1))</f>
        <v>153.20900756809309</v>
      </c>
      <c r="Y57" s="1">
        <f>SQRT(23762-(X1*X1))</f>
        <v>153.0947419084013</v>
      </c>
      <c r="Z57" s="1">
        <f>SQRT(23762-(Y1*Y1))</f>
        <v>152.97385397511562</v>
      </c>
      <c r="AA57" s="1">
        <f>SQRT(23762-(Z1*Z1))</f>
        <v>152.84632805533798</v>
      </c>
      <c r="AB57" s="1">
        <f>SQRT(23762-(AA1*AA1))</f>
        <v>152.7121475194426</v>
      </c>
      <c r="AC57" s="1">
        <f>SQRT(23762-(AB1*AB1))</f>
        <v>152.5712948100002</v>
      </c>
      <c r="AD57" s="1">
        <f>SQRT(23762-(AC1*AC1))</f>
        <v>152.42375143001829</v>
      </c>
      <c r="AE57" s="1">
        <f>SQRT(23762-(AD1*AD1))</f>
        <v>152.2694979304785</v>
      </c>
      <c r="AF57" s="1">
        <f>SQRT(23762-(AE1*AE1))</f>
        <v>152.10851389715174</v>
      </c>
      <c r="AG57" s="1">
        <f>SQRT(23762-(AF1*AF1))</f>
        <v>151.94077793666847</v>
      </c>
      <c r="AH57" s="1">
        <f>SQRT(23762-(AG1*AG1))</f>
        <v>151.76626766182267</v>
      </c>
      <c r="AI57" s="1">
        <f>SQRT(23762-(AH1*AH1))</f>
        <v>151.58495967608397</v>
      </c>
      <c r="AJ57" s="1">
        <f>SQRT(23762-(AI1*AI1))</f>
        <v>151.3968295572929</v>
      </c>
      <c r="AK57" s="1">
        <f>SQRT(23762-(AJ1*AJ1))</f>
        <v>151.20185184051152</v>
      </c>
      <c r="AL57" s="1">
        <f>SQRT(23762-(AK1*AK1))</f>
        <v>151</v>
      </c>
      <c r="AM57" s="1">
        <f>SQRT(23762-(AL1*AL1))</f>
        <v>150.7912464302885</v>
      </c>
      <c r="AN57" s="1">
        <f>SQRT(23762-(AM1*AM1))</f>
        <v>150.5755624263114</v>
      </c>
      <c r="AO57" s="1">
        <f>SQRT(23762-(AN1*AN1))</f>
        <v>150.35291816256844</v>
      </c>
      <c r="AP57" s="1">
        <f>SQRT(23762-(AO1*AO1))</f>
        <v>150.12328267127654</v>
      </c>
      <c r="AQ57" s="1">
        <f>SQRT(23762-(AP1*AP1))</f>
        <v>149.8866238194723</v>
      </c>
      <c r="AR57" s="1">
        <f>SQRT(23762-(AQ1*AQ1))</f>
        <v>149.64290828502365</v>
      </c>
      <c r="AS57" s="1">
        <f>SQRT(23762-(AR1*AR1))</f>
        <v>149.39210153150668</v>
      </c>
      <c r="AT57" s="1">
        <f>SQRT(23762-(AS1*AS1))</f>
        <v>149.13416778190035</v>
      </c>
      <c r="AU57" s="1">
        <f>SQRT(23762-(AT1*AT1))</f>
        <v>148.8690699910495</v>
      </c>
      <c r="AV57" s="1">
        <f>SQRT(23762-(AU1*AU1))</f>
        <v>148.5967698168436</v>
      </c>
      <c r="AW57" s="1">
        <f>SQRT(23762-(AV1*AV1))</f>
        <v>148.31722759005442</v>
      </c>
      <c r="AX57" s="1">
        <f>SQRT(23762-(AW1*AW1))</f>
        <v>148.03040228277433</v>
      </c>
      <c r="AY57" s="1">
        <f>SQRT(23762-(AX1*AX1))</f>
        <v>147.7362514753911</v>
      </c>
      <c r="AZ57" s="1">
        <f>SQRT(23762-(AY1*AY1))</f>
        <v>147.4347313220328</v>
      </c>
      <c r="BA57" s="1">
        <f>SQRT(23762-(AZ1*AZ1))</f>
        <v>147.12579651441143</v>
      </c>
      <c r="BB57" s="1">
        <f>SQRT(23762-(BA1*BA1))</f>
        <v>146.8094002439898</v>
      </c>
      <c r="BC57" s="1">
        <f>SQRT(23762-(BB1*BB1))</f>
        <v>146.48549416239138</v>
      </c>
      <c r="BD57" s="1">
        <f>SQRT(23762-(BC1*BC1))</f>
        <v>146.15402833996743</v>
      </c>
      <c r="BE57" s="1">
        <f>SQRT(23762-(BD1*BD1))</f>
        <v>145.81495122243123</v>
      </c>
      <c r="BF57" s="1">
        <f>SQRT(23762-(BE1*BE1))</f>
        <v>145.46820958546235</v>
      </c>
      <c r="BG57" s="1">
        <f>SQRT(23762-(BF1*BF1))</f>
        <v>145.11374848717816</v>
      </c>
      <c r="BH57" s="1">
        <f>SQRT(23762-(BG1*BG1))</f>
        <v>144.75151121836345</v>
      </c>
      <c r="BI57" s="1">
        <f>SQRT(23762-(BH1*BH1))</f>
        <v>144.38143925034132</v>
      </c>
      <c r="BJ57" s="1">
        <f>SQRT(23762-(BI1*BI1))</f>
        <v>144.00347218036097</v>
      </c>
      <c r="BK57" s="1">
        <f>SQRT(23762-(BJ1*BJ1))</f>
        <v>143.6175476743702</v>
      </c>
      <c r="BL57" s="1">
        <f>SQRT(23762-(BK1*BK1))</f>
        <v>143.22360140703069</v>
      </c>
      <c r="BM57" s="1">
        <f>SQRT(23762-(BL1*BL1))</f>
        <v>142.8215669988255</v>
      </c>
      <c r="BN57" s="1">
        <f>SQRT(23762-(BM1*BM1))</f>
        <v>142.41137595009747</v>
      </c>
      <c r="BO57" s="1">
        <f>SQRT(23762-(BN1*BN1))</f>
        <v>141.9929575718458</v>
      </c>
      <c r="BP57" s="1">
        <f>SQRT(23762-(BO1*BO1))</f>
        <v>141.56623891309678</v>
      </c>
      <c r="BQ57" s="1">
        <f>SQRT(23762-(BP1*BP1))</f>
        <v>141.1311446846514</v>
      </c>
      <c r="BR57" s="1">
        <f>SQRT(23762-(BQ1*BQ1))</f>
        <v>140.68759717899798</v>
      </c>
      <c r="BS57" s="1">
        <f>SQRT(23762-(BR1*BR1))</f>
        <v>140.2355161861645</v>
      </c>
      <c r="BT57" s="1">
        <f>SQRT(23762-(BS1*BS1))</f>
        <v>139.77481890526633</v>
      </c>
      <c r="BU57" s="1">
        <f>SQRT(23762-(BT1*BT1))</f>
        <v>139.30541985149034</v>
      </c>
      <c r="BV57" s="1">
        <f>SQRT(23762-(BU1*BU1))</f>
        <v>138.82723075823418</v>
      </c>
      <c r="BW57" s="1">
        <f>SQRT(23762-(BV1*BV1))</f>
        <v>138.34016047410094</v>
      </c>
      <c r="BX57" s="1">
        <f>SQRT(23762-(BW1*BW1))</f>
        <v>137.84411485442533</v>
      </c>
      <c r="BY57" s="1">
        <f>SQRT(23762-(BX1*BX1))</f>
        <v>137.33899664698296</v>
      </c>
      <c r="BZ57" s="1">
        <f>SQRT(23762-(BY1*BY1))</f>
        <v>136.82470537150812</v>
      </c>
      <c r="CA57" s="1">
        <f>SQRT(23762-(BZ1*BZ1))</f>
        <v>136.3011371926148</v>
      </c>
      <c r="CB57" s="1">
        <f>SQRT(23762-(CA1*CA1))</f>
        <v>135.76818478568535</v>
      </c>
      <c r="CC57" s="1">
        <f>SQRT(23762-(CB1*CB1))</f>
        <v>135.22573719525437</v>
      </c>
      <c r="CD57" s="1">
        <f>SQRT(23762-(CC1*CC1))</f>
        <v>134.67367968537877</v>
      </c>
      <c r="CE57" s="1">
        <f>SQRT(23762-(CD1*CD1))</f>
        <v>134.1118935814419</v>
      </c>
      <c r="CF57" s="1">
        <f>SQRT(23762-(CE1*CE1))</f>
        <v>133.5402561027947</v>
      </c>
      <c r="CG57" s="1">
        <f>SQRT(23762-(CF1*CF1))</f>
        <v>132.95864018558552</v>
      </c>
      <c r="CH57" s="1">
        <f>SQRT(23762-(CG1*CG1))</f>
        <v>132.36691429507601</v>
      </c>
      <c r="CI57" s="1">
        <f>SQRT(23762-(CH1*CH1))</f>
        <v>131.76494222667878</v>
      </c>
      <c r="CJ57" s="1">
        <f>SQRT(23762-(CI1*CI1))</f>
        <v>131.15258289488622</v>
      </c>
      <c r="CK57" s="1">
        <f>SQRT(23762-(CJ1*CJ1))</f>
        <v>130.5296901091855</v>
      </c>
      <c r="CL57" s="1">
        <f>SQRT(23762-(CK1*CK1))</f>
        <v>129.8961123359741</v>
      </c>
      <c r="CM57" s="1">
        <f>SQRT(23762-(CL1*CL1))</f>
        <v>129.25169244539896</v>
      </c>
      <c r="CN57" s="1">
        <f>SQRT(23762-(CM1*CM1))</f>
        <v>128.59626744194406</v>
      </c>
      <c r="CO57" s="1">
        <f>SQRT(23762-(CN1*CN1))</f>
        <v>127.92966817747946</v>
      </c>
      <c r="CP57" s="1">
        <f>SQRT(23762-(CO1*CO1))</f>
        <v>127.251719045363</v>
      </c>
      <c r="CQ57" s="1">
        <f>SQRT(23762-(CP1*CP1))</f>
        <v>126.56223765404908</v>
      </c>
      <c r="CR57" s="1">
        <f>SQRT(23762-(CQ1*CQ1))</f>
        <v>125.86103447850729</v>
      </c>
      <c r="CS57" s="1">
        <f>SQRT(23762-(CR1*CR1))</f>
        <v>125.14791248758407</v>
      </c>
      <c r="CT57" s="1">
        <f>SQRT(23762-(CS1*CS1))</f>
        <v>124.42266674525185</v>
      </c>
      <c r="CU57" s="1">
        <f>SQRT(23762-(CT1*CT1))</f>
        <v>123.68508398347798</v>
      </c>
      <c r="CV57" s="1">
        <f>SQRT(23762-(CU1*CU1))</f>
        <v>122.93494214420895</v>
      </c>
      <c r="CW57" s="1">
        <f>SQRT(23762-(CV1*CV1))</f>
        <v>122.1720098876989</v>
      </c>
      <c r="CX57" s="1">
        <f>SQRT(23762-(CW1*CW1))</f>
        <v>121.39604606411199</v>
      </c>
      <c r="CY57" s="1">
        <f>SQRT(23762-(CX1*CX1))</f>
        <v>120.60679914499016</v>
      </c>
      <c r="CZ57" s="1">
        <f>SQRT(23762-(CY1*CY1))</f>
        <v>119.80400661079746</v>
      </c>
      <c r="DA57" s="1">
        <f>SQRT(23762-(CZ1*CZ1))</f>
        <v>118.98739429031968</v>
      </c>
      <c r="DB57" s="1">
        <f>SQRT(23762-(DA1*DA1))</f>
        <v>118.15667564721005</v>
      </c>
      <c r="DC57" s="1">
        <f>SQRT(23762-(DB1*DB1))</f>
        <v>117.3115510084152</v>
      </c>
      <c r="DD57" s="1">
        <f>SQRT(23762-(DC1*DC1))</f>
        <v>116.45170672858342</v>
      </c>
      <c r="DE57" s="1">
        <f>SQRT(23762-(DD1*DD1))</f>
        <v>115.57681428383462</v>
      </c>
      <c r="DF57" s="1">
        <f>SQRT(23762-(DE1*DE1))</f>
        <v>114.68652928744508</v>
      </c>
      <c r="DG57" s="1">
        <f>SQRT(23762-(DF1*DF1))</f>
        <v>113.78049041905207</v>
      </c>
      <c r="DH57" s="1">
        <f>SQRT(23762-(DG1*DG1))</f>
        <v>112.8583182578936</v>
      </c>
      <c r="DI57" s="1">
        <f>SQRT(23762-(DH1*DH1))</f>
        <v>111.91961400934154</v>
      </c>
      <c r="DJ57" s="1">
        <f>SQRT(23762-(DI1*DI1))</f>
        <v>110.96395811253309</v>
      </c>
      <c r="DK57" s="1">
        <f>SQRT(23762-(DJ1*DJ1))</f>
        <v>109.99090871522064</v>
      </c>
    </row>
    <row r="58" spans="1:115" ht="12.75">
      <c r="A58" s="3">
        <f>D58/1.41421356</f>
        <v>108.74741394483274</v>
      </c>
      <c r="B58" s="3">
        <v>109</v>
      </c>
      <c r="C58" s="4">
        <v>55.5</v>
      </c>
      <c r="D58" s="4">
        <f>SQRT((163.5*163.5)-(C58*C58))</f>
        <v>153.79206741571556</v>
      </c>
      <c r="E58" s="4">
        <v>155</v>
      </c>
      <c r="F58" s="4">
        <f>D58*D58</f>
        <v>23652</v>
      </c>
      <c r="G58" s="1">
        <f>D58</f>
        <v>153.79206741571556</v>
      </c>
      <c r="H58" s="1">
        <f>SQRT(23652-(G1*G1))</f>
        <v>153.78881623837282</v>
      </c>
      <c r="I58" s="1">
        <f>SQRT(23652-(H1*H1))</f>
        <v>153.7790622939287</v>
      </c>
      <c r="J58" s="1">
        <f>SQRT(23652-(I1*I1))</f>
        <v>153.76280434487398</v>
      </c>
      <c r="K58" s="1">
        <f>SQRT(23652-(J1*J1))</f>
        <v>153.7400403278209</v>
      </c>
      <c r="L58" s="1">
        <f>SQRT(23652-(K1*K1))</f>
        <v>153.710767352193</v>
      </c>
      <c r="M58" s="1">
        <f>SQRT(23652-(L1*L1))</f>
        <v>153.67498169838836</v>
      </c>
      <c r="N58" s="1">
        <f>SQRT(23652-(M1*M1))</f>
        <v>153.6326788154135</v>
      </c>
      <c r="O58" s="1">
        <f>SQRT(23652-(N1*N1))</f>
        <v>153.5838533179839</v>
      </c>
      <c r="P58" s="1">
        <f>SQRT(23652-(O1*O1))</f>
        <v>153.52849898308781</v>
      </c>
      <c r="Q58" s="1">
        <f>SQRT(23652-(P1*P1))</f>
        <v>153.466608746007</v>
      </c>
      <c r="R58" s="1">
        <f>SQRT(23652-(Q1*Q1))</f>
        <v>153.39817469578966</v>
      </c>
      <c r="S58" s="1">
        <f>SQRT(23652-(R1*R1))</f>
        <v>153.32318807016765</v>
      </c>
      <c r="T58" s="1">
        <f>SQRT(23652-(S1*S1))</f>
        <v>153.24163924991146</v>
      </c>
      <c r="U58" s="1">
        <f>SQRT(23652-(T1*T1))</f>
        <v>153.15351775261317</v>
      </c>
      <c r="V58" s="1">
        <f>SQRT(23652-(U1*U1))</f>
        <v>153.05881222588917</v>
      </c>
      <c r="W58" s="1">
        <f>SQRT(23652-(V1*V1))</f>
        <v>152.95751043999115</v>
      </c>
      <c r="X58" s="1">
        <f>SQRT(23652-(W1*W1))</f>
        <v>152.84959927981492</v>
      </c>
      <c r="Y58" s="1">
        <f>SQRT(23652-(X1*X1))</f>
        <v>152.73506473629428</v>
      </c>
      <c r="Z58" s="1">
        <f>SQRT(23652-(Y1*Y1))</f>
        <v>152.61389189716644</v>
      </c>
      <c r="AA58" s="1">
        <f>SQRT(23652-(Z1*Z1))</f>
        <v>152.48606493709516</v>
      </c>
      <c r="AB58" s="1">
        <f>SQRT(23652-(AA1*AA1))</f>
        <v>152.35156710713545</v>
      </c>
      <c r="AC58" s="1">
        <f>SQRT(23652-(AB1*AB1))</f>
        <v>152.21038072352357</v>
      </c>
      <c r="AD58" s="1">
        <f>SQRT(23652-(AC1*AC1))</f>
        <v>152.06248715577422</v>
      </c>
      <c r="AE58" s="1">
        <f>SQRT(23652-(AD1*AD1))</f>
        <v>151.90786681406595</v>
      </c>
      <c r="AF58" s="1">
        <f>SQRT(23652-(AE1*AE1))</f>
        <v>151.7464991358944</v>
      </c>
      <c r="AG58" s="1">
        <f>SQRT(23652-(AF1*AF1))</f>
        <v>151.57836257197133</v>
      </c>
      <c r="AH58" s="1">
        <f>SQRT(23652-(AG1*AG1))</f>
        <v>151.4034345713465</v>
      </c>
      <c r="AI58" s="1">
        <f>SQRT(23652-(AH1*AH1))</f>
        <v>151.22169156572744</v>
      </c>
      <c r="AJ58" s="1">
        <f>SQRT(23652-(AI1*AI1))</f>
        <v>151.03310895297096</v>
      </c>
      <c r="AK58" s="1">
        <f>SQRT(23652-(AJ1*AJ1))</f>
        <v>150.83766107971843</v>
      </c>
      <c r="AL58" s="1">
        <f>SQRT(23652-(AK1*AK1))</f>
        <v>150.63532122314473</v>
      </c>
      <c r="AM58" s="1">
        <f>SQRT(23652-(AL1*AL1))</f>
        <v>150.42606157179014</v>
      </c>
      <c r="AN58" s="1">
        <f>SQRT(23652-(AM1*AM1))</f>
        <v>150.20985320544057</v>
      </c>
      <c r="AO58" s="1">
        <f>SQRT(23652-(AN1*AN1))</f>
        <v>149.9866660740214</v>
      </c>
      <c r="AP58" s="1">
        <f>SQRT(23652-(AO1*AO1))</f>
        <v>149.75646897546696</v>
      </c>
      <c r="AQ58" s="1">
        <f>SQRT(23652-(AP1*AP1))</f>
        <v>149.51922953252534</v>
      </c>
      <c r="AR58" s="1">
        <f>SQRT(23652-(AQ1*AQ1))</f>
        <v>149.27491416845632</v>
      </c>
      <c r="AS58" s="1">
        <f>SQRT(23652-(AR1*AR1))</f>
        <v>149.02348808157726</v>
      </c>
      <c r="AT58" s="1">
        <f>SQRT(23652-(AS1*AS1))</f>
        <v>148.76491521860925</v>
      </c>
      <c r="AU58" s="1">
        <f>SQRT(23652-(AT1*AT1))</f>
        <v>148.49915824677257</v>
      </c>
      <c r="AV58" s="1">
        <f>SQRT(23652-(AU1*AU1))</f>
        <v>148.22617852457776</v>
      </c>
      <c r="AW58" s="1">
        <f>SQRT(23652-(AV1*AV1))</f>
        <v>147.94593607125543</v>
      </c>
      <c r="AX58" s="1">
        <f>SQRT(23652-(AW1*AW1))</f>
        <v>147.65838953476364</v>
      </c>
      <c r="AY58" s="1">
        <f>SQRT(23652-(AX1*AX1))</f>
        <v>147.36349615830918</v>
      </c>
      <c r="AZ58" s="1">
        <f>SQRT(23652-(AY1*AY1))</f>
        <v>147.06121174531373</v>
      </c>
      <c r="BA58" s="1">
        <f>SQRT(23652-(AZ1*AZ1))</f>
        <v>146.75149062275312</v>
      </c>
      <c r="BB58" s="1">
        <f>SQRT(23652-(BA1*BA1))</f>
        <v>146.43428560279182</v>
      </c>
      <c r="BC58" s="1">
        <f>SQRT(23652-(BB1*BB1))</f>
        <v>146.10954794263105</v>
      </c>
      <c r="BD58" s="1">
        <f>SQRT(23652-(BC1*BC1))</f>
        <v>145.7772273024837</v>
      </c>
      <c r="BE58" s="1">
        <f>SQRT(23652-(BD1*BD1))</f>
        <v>145.43727170158274</v>
      </c>
      <c r="BF58" s="1">
        <f>SQRT(23652-(BE1*BE1))</f>
        <v>145.08962747212496</v>
      </c>
      <c r="BG58" s="1">
        <f>SQRT(23652-(BF1*BF1))</f>
        <v>144.734239211045</v>
      </c>
      <c r="BH58" s="1">
        <f>SQRT(23652-(BG1*BG1))</f>
        <v>144.37104972950775</v>
      </c>
      <c r="BI58" s="1">
        <f>SQRT(23652-(BH1*BH1))</f>
        <v>144</v>
      </c>
      <c r="BJ58" s="1">
        <f>SQRT(23652-(BI1*BI1))</f>
        <v>143.62102910089456</v>
      </c>
      <c r="BK58" s="1">
        <f>SQRT(23652-(BJ1*BJ1))</f>
        <v>143.23407415835104</v>
      </c>
      <c r="BL58" s="1">
        <f>SQRT(23652-(BK1*BK1))</f>
        <v>142.83907028540895</v>
      </c>
      <c r="BM58" s="1">
        <f>SQRT(23652-(BL1*BL1))</f>
        <v>142.43595051811886</v>
      </c>
      <c r="BN58" s="1">
        <f>SQRT(23652-(BM1*BM1))</f>
        <v>142.02464574854605</v>
      </c>
      <c r="BO58" s="1">
        <f>SQRT(23652-(BN1*BN1))</f>
        <v>141.60508465447137</v>
      </c>
      <c r="BP58" s="1">
        <f>SQRT(23652-(BO1*BO1))</f>
        <v>141.17719362559944</v>
      </c>
      <c r="BQ58" s="1">
        <f>SQRT(23652-(BP1*BP1))</f>
        <v>140.74089668607346</v>
      </c>
      <c r="BR58" s="1">
        <f>SQRT(23652-(BQ1*BQ1))</f>
        <v>140.29611541307906</v>
      </c>
      <c r="BS58" s="1">
        <f>SQRT(23652-(BR1*BR1))</f>
        <v>139.84276885130672</v>
      </c>
      <c r="BT58" s="1">
        <f>SQRT(23652-(BS1*BS1))</f>
        <v>139.38077342302273</v>
      </c>
      <c r="BU58" s="1">
        <f>SQRT(23652-(BT1*BT1))</f>
        <v>138.9100428334827</v>
      </c>
      <c r="BV58" s="1">
        <f>SQRT(23652-(BU1*BU1))</f>
        <v>138.43048797140028</v>
      </c>
      <c r="BW58" s="1">
        <f>SQRT(23652-(BV1*BV1))</f>
        <v>137.94201680416305</v>
      </c>
      <c r="BX58" s="1">
        <f>SQRT(23652-(BW1*BW1))</f>
        <v>137.4445342674637</v>
      </c>
      <c r="BY58" s="1">
        <f>SQRT(23652-(BX1*BX1))</f>
        <v>136.93794214898952</v>
      </c>
      <c r="BZ58" s="1">
        <f>SQRT(23652-(BY1*BY1))</f>
        <v>136.42213896578517</v>
      </c>
      <c r="CA58" s="1">
        <f>SQRT(23652-(BZ1*BZ1))</f>
        <v>135.8970198348735</v>
      </c>
      <c r="CB58" s="1">
        <f>SQRT(23652-(CA1*CA1))</f>
        <v>135.36247633668646</v>
      </c>
      <c r="CC58" s="1">
        <f>SQRT(23652-(CB1*CB1))</f>
        <v>134.81839637082174</v>
      </c>
      <c r="CD58" s="1">
        <f>SQRT(23652-(CC1*CC1))</f>
        <v>134.2646640036015</v>
      </c>
      <c r="CE58" s="1">
        <f>SQRT(23652-(CD1*CD1))</f>
        <v>133.70115930686615</v>
      </c>
      <c r="CF58" s="1">
        <f>SQRT(23652-(CE1*CE1))</f>
        <v>133.1277581873893</v>
      </c>
      <c r="CG58" s="1">
        <f>SQRT(23652-(CF1*CF1))</f>
        <v>132.54433220624713</v>
      </c>
      <c r="CH58" s="1">
        <f>SQRT(23652-(CG1*CG1))</f>
        <v>131.95074838741917</v>
      </c>
      <c r="CI58" s="1">
        <f>SQRT(23652-(CH1*CH1))</f>
        <v>131.34686901483414</v>
      </c>
      <c r="CJ58" s="1">
        <f>SQRT(23652-(CI1*CI1))</f>
        <v>130.73255141700554</v>
      </c>
      <c r="CK58" s="1">
        <f>SQRT(23652-(CJ1*CJ1))</f>
        <v>130.10764773832474</v>
      </c>
      <c r="CL58" s="1">
        <f>SQRT(23652-(CK1*CK1))</f>
        <v>129.47200469599596</v>
      </c>
      <c r="CM58" s="1">
        <f>SQRT(23652-(CL1*CL1))</f>
        <v>128.82546332150332</v>
      </c>
      <c r="CN58" s="1">
        <f>SQRT(23652-(CM1*CM1))</f>
        <v>128.16785868539742</v>
      </c>
      <c r="CO58" s="1">
        <f>SQRT(23652-(CN1*CN1))</f>
        <v>127.49901960407382</v>
      </c>
      <c r="CP58" s="1">
        <f>SQRT(23652-(CO1*CO1))</f>
        <v>126.8187683270895</v>
      </c>
      <c r="CQ58" s="1">
        <f>SQRT(23652-(CP1*CP1))</f>
        <v>126.1269202034205</v>
      </c>
      <c r="CR58" s="1">
        <f>SQRT(23652-(CQ1*CQ1))</f>
        <v>125.42328332490742</v>
      </c>
      <c r="CS58" s="1">
        <f>SQRT(23652-(CR1*CR1))</f>
        <v>124.70765814495917</v>
      </c>
      <c r="CT58" s="1">
        <f>SQRT(23652-(CS1*CS1))</f>
        <v>123.97983707038819</v>
      </c>
      <c r="CU58" s="1">
        <f>SQRT(23652-(CT1*CT1))</f>
        <v>123.23960402403117</v>
      </c>
      <c r="CV58" s="1">
        <f>SQRT(23652-(CU1*CU1))</f>
        <v>122.48673397556162</v>
      </c>
      <c r="CW58" s="1">
        <f>SQRT(23652-(CV1*CV1))</f>
        <v>121.72099243762351</v>
      </c>
      <c r="CX58" s="1">
        <f>SQRT(23652-(CW1*CW1))</f>
        <v>120.94213492410327</v>
      </c>
      <c r="CY58" s="1">
        <f>SQRT(23652-(CX1*CX1))</f>
        <v>120.14990636700472</v>
      </c>
      <c r="CZ58" s="1">
        <f>SQRT(23652-(CY1*CY1))</f>
        <v>119.3440404879942</v>
      </c>
      <c r="DA58" s="1">
        <f>SQRT(23652-(CZ1*CZ1))</f>
        <v>118.52425912023243</v>
      </c>
      <c r="DB58" s="1">
        <f>SQRT(23652-(DA1*DA1))</f>
        <v>117.69027147559818</v>
      </c>
      <c r="DC58" s="1">
        <f>SQRT(23652-(DB1*DB1))</f>
        <v>116.84177335182824</v>
      </c>
      <c r="DD58" s="1">
        <f>SQRT(23652-(DC1*DC1))</f>
        <v>115.97844627343478</v>
      </c>
      <c r="DE58" s="1">
        <f>SQRT(23652-(DD1*DD1))</f>
        <v>115.09995655950527</v>
      </c>
      <c r="DF58" s="1">
        <f>SQRT(23652-(DE1*DE1))</f>
        <v>114.20595431062253</v>
      </c>
      <c r="DG58" s="1">
        <f>SQRT(23652-(DF1*DF1))</f>
        <v>113.29607230614837</v>
      </c>
      <c r="DH58" s="1">
        <f>SQRT(23652-(DG1*DG1))</f>
        <v>112.36992480196825</v>
      </c>
      <c r="DI58" s="1">
        <f>SQRT(23652-(DH1*DH1))</f>
        <v>111.42710621747295</v>
      </c>
      <c r="DJ58" s="1">
        <f>SQRT(23652-(DI1*DI1))</f>
        <v>110.46718969902331</v>
      </c>
      <c r="DK58" s="1">
        <f>SQRT(23652-(DJ1*DJ1))</f>
        <v>109.48972554536796</v>
      </c>
    </row>
    <row r="59" spans="1:115" ht="12.75">
      <c r="A59" s="3">
        <f>D59/1.41421356</f>
        <v>108.48963102297317</v>
      </c>
      <c r="B59" s="3">
        <v>109</v>
      </c>
      <c r="C59" s="4">
        <v>56.5</v>
      </c>
      <c r="D59" s="4">
        <f>SQRT((163.5*163.5)-(C59*C59))</f>
        <v>153.42750731208534</v>
      </c>
      <c r="E59" s="4">
        <v>154</v>
      </c>
      <c r="F59" s="4">
        <f>D59*D59</f>
        <v>23540</v>
      </c>
      <c r="G59" s="1">
        <f>D59</f>
        <v>153.42750731208534</v>
      </c>
      <c r="H59" s="1">
        <f>SQRT(23540-(G1*G1))</f>
        <v>153.42424840943494</v>
      </c>
      <c r="I59" s="1">
        <f>SQRT(23540-(H1*H1))</f>
        <v>153.41447128612086</v>
      </c>
      <c r="J59" s="1">
        <f>SQRT(23540-(I1*I1))</f>
        <v>153.39817469578966</v>
      </c>
      <c r="K59" s="1">
        <f>SQRT(23540-(J1*J1))</f>
        <v>153.37535656030275</v>
      </c>
      <c r="L59" s="1">
        <f>SQRT(23540-(K1*K1))</f>
        <v>153.34601396841066</v>
      </c>
      <c r="M59" s="1">
        <f>SQRT(23540-(L1*L1))</f>
        <v>153.3101431738944</v>
      </c>
      <c r="N59" s="1">
        <f>SQRT(23540-(M1*M1))</f>
        <v>153.26773959317075</v>
      </c>
      <c r="O59" s="1">
        <f>SQRT(23540-(N1*N1))</f>
        <v>153.21879780235844</v>
      </c>
      <c r="P59" s="1">
        <f>SQRT(23540-(O1*O1))</f>
        <v>153.16331153380042</v>
      </c>
      <c r="Q59" s="1">
        <f>SQRT(23540-(P1*P1))</f>
        <v>153.1012736720371</v>
      </c>
      <c r="R59" s="1">
        <f>SQRT(23540-(Q1*Q1))</f>
        <v>153.03267624922464</v>
      </c>
      <c r="S59" s="1">
        <f>SQRT(23540-(R1*R1))</f>
        <v>152.95751043999115</v>
      </c>
      <c r="T59" s="1">
        <f>SQRT(23540-(S1*S1))</f>
        <v>152.8757665557233</v>
      </c>
      <c r="U59" s="1">
        <f>SQRT(23540-(T1*T1))</f>
        <v>152.78743403827423</v>
      </c>
      <c r="V59" s="1">
        <f>SQRT(23540-(U1*U1))</f>
        <v>152.6925014530838</v>
      </c>
      <c r="W59" s="1">
        <f>SQRT(23540-(V1*V1))</f>
        <v>152.5909564816998</v>
      </c>
      <c r="X59" s="1">
        <f>SQRT(23540-(W1*W1))</f>
        <v>152.4827859136893</v>
      </c>
      <c r="Y59" s="1">
        <f>SQRT(23540-(X1*X1))</f>
        <v>152.3679756379273</v>
      </c>
      <c r="Z59" s="1">
        <f>SQRT(23540-(Y1*Y1))</f>
        <v>152.246510633249</v>
      </c>
      <c r="AA59" s="1">
        <f>SQRT(23540-(Z1*Z1))</f>
        <v>152.11837495845134</v>
      </c>
      <c r="AB59" s="1">
        <f>SQRT(23540-(AA1*AA1))</f>
        <v>151.98355174162762</v>
      </c>
      <c r="AC59" s="1">
        <f>SQRT(23540-(AB1*AB1))</f>
        <v>151.84202316881846</v>
      </c>
      <c r="AD59" s="1">
        <f>SQRT(23540-(AC1*AC1))</f>
        <v>151.69377047196105</v>
      </c>
      <c r="AE59" s="1">
        <f>SQRT(23540-(AD1*AD1))</f>
        <v>151.53877391611692</v>
      </c>
      <c r="AF59" s="1">
        <f>SQRT(23540-(AE1*AE1))</f>
        <v>151.3770127859577</v>
      </c>
      <c r="AG59" s="1">
        <f>SQRT(23540-(AF1*AF1))</f>
        <v>151.2084653714864</v>
      </c>
      <c r="AH59" s="1">
        <f>SQRT(23540-(AG1*AG1))</f>
        <v>151.03310895297096</v>
      </c>
      <c r="AI59" s="1">
        <f>SQRT(23540-(AH1*AH1))</f>
        <v>150.8509197850646</v>
      </c>
      <c r="AJ59" s="1">
        <f>SQRT(23540-(AI1*AI1))</f>
        <v>150.6618730800862</v>
      </c>
      <c r="AK59" s="1">
        <f>SQRT(23540-(AJ1*AJ1))</f>
        <v>150.4659429904322</v>
      </c>
      <c r="AL59" s="1">
        <f>SQRT(23540-(AK1*AK1))</f>
        <v>150.26310259009028</v>
      </c>
      <c r="AM59" s="1">
        <f>SQRT(23540-(AL1*AL1))</f>
        <v>150.05332385522155</v>
      </c>
      <c r="AN59" s="1">
        <f>SQRT(23540-(AM1*AM1))</f>
        <v>149.8365776437783</v>
      </c>
      <c r="AO59" s="1">
        <f>SQRT(23540-(AN1*AN1))</f>
        <v>149.61283367412034</v>
      </c>
      <c r="AP59" s="1">
        <f>SQRT(23540-(AO1*AO1))</f>
        <v>149.3820605025918</v>
      </c>
      <c r="AQ59" s="1">
        <f>SQRT(23540-(AP1*AP1))</f>
        <v>149.14422550001726</v>
      </c>
      <c r="AR59" s="1">
        <f>SQRT(23540-(AQ1*AQ1))</f>
        <v>148.89929482707433</v>
      </c>
      <c r="AS59" s="1">
        <f>SQRT(23540-(AR1*AR1))</f>
        <v>148.64723340849636</v>
      </c>
      <c r="AT59" s="1">
        <f>SQRT(23540-(AS1*AS1))</f>
        <v>148.388004906057</v>
      </c>
      <c r="AU59" s="1">
        <f>SQRT(23540-(AT1*AT1))</f>
        <v>148.12157169028418</v>
      </c>
      <c r="AV59" s="1">
        <f>SQRT(23540-(AU1*AU1))</f>
        <v>147.84789481084943</v>
      </c>
      <c r="AW59" s="1">
        <f>SQRT(23540-(AV1*AV1))</f>
        <v>147.56693396557372</v>
      </c>
      <c r="AX59" s="1">
        <f>SQRT(23540-(AW1*AW1))</f>
        <v>147.27864746798838</v>
      </c>
      <c r="AY59" s="1">
        <f>SQRT(23540-(AX1*AX1))</f>
        <v>146.98299221338502</v>
      </c>
      <c r="AZ59" s="1">
        <f>SQRT(23540-(AY1*AY1))</f>
        <v>146.6799236432853</v>
      </c>
      <c r="BA59" s="1">
        <f>SQRT(23540-(AZ1*AZ1))</f>
        <v>146.3693957082559</v>
      </c>
      <c r="BB59" s="1">
        <f>SQRT(23540-(BA1*BA1))</f>
        <v>146.05136082899057</v>
      </c>
      <c r="BC59" s="1">
        <f>SQRT(23540-(BB1*BB1))</f>
        <v>145.72576985557495</v>
      </c>
      <c r="BD59" s="1">
        <f>SQRT(23540-(BC1*BC1))</f>
        <v>145.3925720248459</v>
      </c>
      <c r="BE59" s="1">
        <f>SQRT(23540-(BD1*BD1))</f>
        <v>145.05171491574995</v>
      </c>
      <c r="BF59" s="1">
        <f>SQRT(23540-(BE1*BE1))</f>
        <v>144.703144402601</v>
      </c>
      <c r="BG59" s="1">
        <f>SQRT(23540-(BF1*BF1))</f>
        <v>144.34680460612904</v>
      </c>
      <c r="BH59" s="1">
        <f>SQRT(23540-(BG1*BG1))</f>
        <v>143.98263784220651</v>
      </c>
      <c r="BI59" s="1">
        <f>SQRT(23540-(BH1*BH1))</f>
        <v>143.61058456812992</v>
      </c>
      <c r="BJ59" s="1">
        <f>SQRT(23540-(BI1*BI1))</f>
        <v>143.23058332632735</v>
      </c>
      <c r="BK59" s="1">
        <f>SQRT(23540-(BJ1*BJ1))</f>
        <v>142.84257068535277</v>
      </c>
      <c r="BL59" s="1">
        <f>SQRT(23540-(BK1*BK1))</f>
        <v>142.44648117801998</v>
      </c>
      <c r="BM59" s="1">
        <f>SQRT(23540-(BL1*BL1))</f>
        <v>142.04224723651762</v>
      </c>
      <c r="BN59" s="1">
        <f>SQRT(23540-(BM1*BM1))</f>
        <v>141.6297991243368</v>
      </c>
      <c r="BO59" s="1">
        <f>SQRT(23540-(BN1*BN1))</f>
        <v>141.20906486483082</v>
      </c>
      <c r="BP59" s="1">
        <f>SQRT(23540-(BO1*BO1))</f>
        <v>140.77997016621364</v>
      </c>
      <c r="BQ59" s="1">
        <f>SQRT(23540-(BP1*BP1))</f>
        <v>140.34243834279067</v>
      </c>
      <c r="BR59" s="1">
        <f>SQRT(23540-(BQ1*BQ1))</f>
        <v>139.89639023220005</v>
      </c>
      <c r="BS59" s="1">
        <f>SQRT(23540-(BR1*BR1))</f>
        <v>139.44174410842686</v>
      </c>
      <c r="BT59" s="1">
        <f>SQRT(23540-(BS1*BS1))</f>
        <v>138.97841559033546</v>
      </c>
      <c r="BU59" s="1">
        <f>SQRT(23540-(BT1*BT1))</f>
        <v>138.50631754544628</v>
      </c>
      <c r="BV59" s="1">
        <f>SQRT(23540-(BU1*BU1))</f>
        <v>138.02535998866296</v>
      </c>
      <c r="BW59" s="1">
        <f>SQRT(23540-(BV1*BV1))</f>
        <v>137.53544997563355</v>
      </c>
      <c r="BX59" s="1">
        <f>SQRT(23540-(BW1*BW1))</f>
        <v>137.03649149040558</v>
      </c>
      <c r="BY59" s="1">
        <f>SQRT(23540-(BX1*BX1))</f>
        <v>136.5283853270081</v>
      </c>
      <c r="BZ59" s="1">
        <f>SQRT(23540-(BY1*BY1))</f>
        <v>136.01102896456595</v>
      </c>
      <c r="CA59" s="1">
        <f>SQRT(23540-(BZ1*BZ1))</f>
        <v>135.4843164355196</v>
      </c>
      <c r="CB59" s="1">
        <f>SQRT(23540-(CA1*CA1))</f>
        <v>134.94813818648998</v>
      </c>
      <c r="CC59" s="1">
        <f>SQRT(23540-(CB1*CB1))</f>
        <v>134.40238093129153</v>
      </c>
      <c r="CD59" s="1">
        <f>SQRT(23540-(CC1*CC1))</f>
        <v>133.84692749555367</v>
      </c>
      <c r="CE59" s="1">
        <f>SQRT(23540-(CD1*CD1))</f>
        <v>133.2816566523691</v>
      </c>
      <c r="CF59" s="1">
        <f>SQRT(23540-(CE1*CE1))</f>
        <v>132.70644294833616</v>
      </c>
      <c r="CG59" s="1">
        <f>SQRT(23540-(CF1*CF1))</f>
        <v>132.12115651930995</v>
      </c>
      <c r="CH59" s="1">
        <f>SQRT(23540-(CG1*CG1))</f>
        <v>131.52566289511716</v>
      </c>
      <c r="CI59" s="1">
        <f>SQRT(23540-(CH1*CH1))</f>
        <v>130.91982279242512</v>
      </c>
      <c r="CJ59" s="1">
        <f>SQRT(23540-(CI1*CI1))</f>
        <v>130.30349189488362</v>
      </c>
      <c r="CK59" s="1">
        <f>SQRT(23540-(CJ1*CJ1))</f>
        <v>129.6765206195786</v>
      </c>
      <c r="CL59" s="1">
        <f>SQRT(23540-(CK1*CK1))</f>
        <v>129.0387538687506</v>
      </c>
      <c r="CM59" s="1">
        <f>SQRT(23540-(CL1*CL1))</f>
        <v>128.39003076563228</v>
      </c>
      <c r="CN59" s="1">
        <f>SQRT(23540-(CM1*CM1))</f>
        <v>127.73018437315433</v>
      </c>
      <c r="CO59" s="1">
        <f>SQRT(23540-(CN1*CN1))</f>
        <v>127.05904139414872</v>
      </c>
      <c r="CP59" s="1">
        <f>SQRT(23540-(CO1*CO1))</f>
        <v>126.37642185154634</v>
      </c>
      <c r="CQ59" s="1">
        <f>SQRT(23540-(CP1*CP1))</f>
        <v>125.6821387469198</v>
      </c>
      <c r="CR59" s="1">
        <f>SQRT(23540-(CQ1*CQ1))</f>
        <v>124.97599769555752</v>
      </c>
      <c r="CS59" s="1">
        <f>SQRT(23540-(CR1*CR1))</f>
        <v>124.25779653607253</v>
      </c>
      <c r="CT59" s="1">
        <f>SQRT(23540-(CS1*CS1))</f>
        <v>123.5273249123448</v>
      </c>
      <c r="CU59" s="1">
        <f>SQRT(23540-(CT1*CT1))</f>
        <v>122.78436382536663</v>
      </c>
      <c r="CV59" s="1">
        <f>SQRT(23540-(CU1*CU1))</f>
        <v>122.02868515230344</v>
      </c>
      <c r="CW59" s="1">
        <f>SQRT(23540-(CV1*CV1))</f>
        <v>121.26005112979294</v>
      </c>
      <c r="CX59" s="1">
        <f>SQRT(23540-(CW1*CW1))</f>
        <v>120.47821379818012</v>
      </c>
      <c r="CY59" s="1">
        <f>SQRT(23540-(CX1*CX1))</f>
        <v>119.68291440301745</v>
      </c>
      <c r="CZ59" s="1">
        <f>SQRT(23540-(CY1*CY1))</f>
        <v>118.87388274974448</v>
      </c>
      <c r="DA59" s="1">
        <f>SQRT(23540-(CZ1*CZ1))</f>
        <v>118.05083650698965</v>
      </c>
      <c r="DB59" s="1">
        <f>SQRT(23540-(DA1*DA1))</f>
        <v>117.21348045340177</v>
      </c>
      <c r="DC59" s="1">
        <f>SQRT(23540-(DB1*DB1))</f>
        <v>116.36150566231085</v>
      </c>
      <c r="DD59" s="1">
        <f>SQRT(23540-(DC1*DC1))</f>
        <v>115.49458861782226</v>
      </c>
      <c r="DE59" s="1">
        <f>SQRT(23540-(DD1*DD1))</f>
        <v>114.61239025515522</v>
      </c>
      <c r="DF59" s="1">
        <f>SQRT(23540-(DE1*DE1))</f>
        <v>113.71455491712571</v>
      </c>
      <c r="DG59" s="1">
        <f>SQRT(23540-(DF1*DF1))</f>
        <v>112.8007092176286</v>
      </c>
      <c r="DH59" s="1">
        <f>SQRT(23540-(DG1*DG1))</f>
        <v>111.8704608017684</v>
      </c>
      <c r="DI59" s="1">
        <f>SQRT(23540-(DH1*DH1))</f>
        <v>110.92339699089638</v>
      </c>
      <c r="DJ59" s="1">
        <f>SQRT(23540-(DI1*DI1))</f>
        <v>109.95908329919816</v>
      </c>
      <c r="DK59" s="5">
        <f>SQRT(23540-(DJ1*DJ1))</f>
        <v>108.97706180660222</v>
      </c>
    </row>
    <row r="60" spans="1:115" ht="12.75">
      <c r="A60" s="3">
        <f>D60/1.41421356</f>
        <v>108.22661428368518</v>
      </c>
      <c r="B60" s="3">
        <v>109</v>
      </c>
      <c r="C60" s="4">
        <v>57.5</v>
      </c>
      <c r="D60" s="4">
        <f>SQRT((163.5*163.5)-(C60*C60))</f>
        <v>153.05554547287727</v>
      </c>
      <c r="E60" s="4">
        <v>154</v>
      </c>
      <c r="F60" s="4">
        <f>D60*D60</f>
        <v>23426.000000000004</v>
      </c>
      <c r="G60" s="1">
        <f>D60</f>
        <v>153.05554547287727</v>
      </c>
      <c r="H60" s="1">
        <f>SQRT(23426-(G1*G1))</f>
        <v>153.05227865013967</v>
      </c>
      <c r="I60" s="1">
        <f>SQRT(23426-(H1*H1))</f>
        <v>153.04247776352813</v>
      </c>
      <c r="J60" s="1">
        <f>SQRT(23426-(I1*I1))</f>
        <v>153.0261415575783</v>
      </c>
      <c r="K60" s="1">
        <f>SQRT(23426-(J1*J1))</f>
        <v>153.00326793895613</v>
      </c>
      <c r="L60" s="1">
        <f>SQRT(23426-(K1*K1))</f>
        <v>152.97385397511562</v>
      </c>
      <c r="M60" s="1">
        <f>SQRT(23426-(L1*L1))</f>
        <v>152.9378958924177</v>
      </c>
      <c r="N60" s="1">
        <f>SQRT(23426-(M1*M1))</f>
        <v>152.8953890737062</v>
      </c>
      <c r="O60" s="1">
        <f>SQRT(23426-(N1*N1))</f>
        <v>152.84632805533798</v>
      </c>
      <c r="P60" s="1">
        <f>SQRT(23426-(O1*O1))</f>
        <v>152.79070652366264</v>
      </c>
      <c r="Q60" s="1">
        <f>SQRT(23426-(P1*P1))</f>
        <v>152.72851731094622</v>
      </c>
      <c r="R60" s="1">
        <f>SQRT(23426-(Q1*Q1))</f>
        <v>152.6597523907333</v>
      </c>
      <c r="S60" s="1">
        <f>SQRT(23426-(R1*R1))</f>
        <v>152.58440287263963</v>
      </c>
      <c r="T60" s="1">
        <f>SQRT(23426-(S1*S1))</f>
        <v>152.50245899656832</v>
      </c>
      <c r="U60" s="1">
        <f>SQRT(23426-(T1*T1))</f>
        <v>152.41391012633986</v>
      </c>
      <c r="V60" s="1">
        <f>SQRT(23426-(U1*U1))</f>
        <v>152.31874474272692</v>
      </c>
      <c r="W60" s="1">
        <f>SQRT(23426-(V1*V1))</f>
        <v>152.2169504358828</v>
      </c>
      <c r="X60" s="1">
        <f>SQRT(23426-(W1*W1))</f>
        <v>152.10851389715174</v>
      </c>
      <c r="Y60" s="1">
        <f>SQRT(23426-(X1*X1))</f>
        <v>151.9934209102486</v>
      </c>
      <c r="Z60" s="1">
        <f>SQRT(23426-(Y1*Y1))</f>
        <v>151.87165634179408</v>
      </c>
      <c r="AA60" s="1">
        <f>SQRT(23426-(Z1*Z1))</f>
        <v>151.74320413119</v>
      </c>
      <c r="AB60" s="1">
        <f>SQRT(23426-(AA1*AA1))</f>
        <v>151.60804727981954</v>
      </c>
      <c r="AC60" s="1">
        <f>SQRT(23426-(AB1*AB1))</f>
        <v>151.4661678395542</v>
      </c>
      <c r="AD60" s="1">
        <f>SQRT(23426-(AC1*AC1))</f>
        <v>151.3175469005495</v>
      </c>
      <c r="AE60" s="1">
        <f>SQRT(23426-(AD1*AD1))</f>
        <v>151.16216457830973</v>
      </c>
      <c r="AF60" s="1">
        <f>SQRT(23426-(AE1*AE1))</f>
        <v>151</v>
      </c>
      <c r="AG60" s="1">
        <f>SQRT(23426-(AF1*AF1))</f>
        <v>150.83103128998357</v>
      </c>
      <c r="AH60" s="1">
        <f>SQRT(23426-(AG1*AG1))</f>
        <v>150.65523555456014</v>
      </c>
      <c r="AI60" s="1">
        <f>SQRT(23426-(AH1*AH1))</f>
        <v>150.4725888658795</v>
      </c>
      <c r="AJ60" s="1">
        <f>SQRT(23426-(AI1*AI1))</f>
        <v>150.28306624500314</v>
      </c>
      <c r="AK60" s="1">
        <f>SQRT(23426-(AJ1*AJ1))</f>
        <v>150.08664164408503</v>
      </c>
      <c r="AL60" s="1">
        <f>SQRT(23426-(AK1*AK1))</f>
        <v>149.88328792764054</v>
      </c>
      <c r="AM60" s="1">
        <f>SQRT(23426-(AL1*AL1))</f>
        <v>149.67297685287082</v>
      </c>
      <c r="AN60" s="1">
        <f>SQRT(23426-(AM1*AM1))</f>
        <v>149.4556790490077</v>
      </c>
      <c r="AO60" s="1">
        <f>SQRT(23426-(AN1*AN1))</f>
        <v>149.23136399564268</v>
      </c>
      <c r="AP60" s="1">
        <f>SQRT(23426-(AO1*AO1))</f>
        <v>149</v>
      </c>
      <c r="AQ60" s="1">
        <f>SQRT(23426-(AP1*AP1))</f>
        <v>148.7615541731129</v>
      </c>
      <c r="AR60" s="1">
        <f>SQRT(23426-(AQ1*AQ1))</f>
        <v>148.51599240485854</v>
      </c>
      <c r="AS60" s="1">
        <f>SQRT(23426-(AR1*AR1))</f>
        <v>148.26327933780502</v>
      </c>
      <c r="AT60" s="1">
        <f>SQRT(23426-(AS1*AS1))</f>
        <v>148.00337833982033</v>
      </c>
      <c r="AU60" s="1">
        <f>SQRT(23426-(AT1*AT1))</f>
        <v>147.7362514753911</v>
      </c>
      <c r="AV60" s="1">
        <f>SQRT(23426-(AU1*AU1))</f>
        <v>147.46185947559457</v>
      </c>
      <c r="AW60" s="1">
        <f>SQRT(23426-(AV1*AV1))</f>
        <v>147.1801617066648</v>
      </c>
      <c r="AX60" s="1">
        <f>SQRT(23426-(AW1*AW1))</f>
        <v>146.8911161370898</v>
      </c>
      <c r="AY60" s="1">
        <f>SQRT(23426-(AX1*AX1))</f>
        <v>146.59467930317254</v>
      </c>
      <c r="AZ60" s="1">
        <f>SQRT(23426-(AY1*AY1))</f>
        <v>146.2908062729849</v>
      </c>
      <c r="BA60" s="1">
        <f>SQRT(23426-(AZ1*AZ1))</f>
        <v>145.97945060863876</v>
      </c>
      <c r="BB60" s="1">
        <f>SQRT(23426-(BA1*BA1))</f>
        <v>145.6605643267937</v>
      </c>
      <c r="BC60" s="1">
        <f>SQRT(23426-(BB1*BB1))</f>
        <v>145.33409785731632</v>
      </c>
      <c r="BD60" s="1">
        <f>SQRT(23426-(BC1*BC1))</f>
        <v>145</v>
      </c>
      <c r="BE60" s="1">
        <f>SQRT(23426-(BD1*BD1))</f>
        <v>144.65821787924804</v>
      </c>
      <c r="BF60" s="1">
        <f>SQRT(23426-(BE1*BE1))</f>
        <v>144.30869689661813</v>
      </c>
      <c r="BG60" s="1">
        <f>SQRT(23426-(BF1*BF1))</f>
        <v>143.95138068111746</v>
      </c>
      <c r="BH60" s="1">
        <f>SQRT(23426-(BG1*BG1))</f>
        <v>143.58621103713267</v>
      </c>
      <c r="BI60" s="1">
        <f>SQRT(23426-(BH1*BH1))</f>
        <v>143.2131278898691</v>
      </c>
      <c r="BJ60" s="1">
        <f>SQRT(23426-(BI1*BI1))</f>
        <v>142.83206922816737</v>
      </c>
      <c r="BK60" s="1">
        <f>SQRT(23426-(BJ1*BJ1))</f>
        <v>142.44297104455524</v>
      </c>
      <c r="BL60" s="1">
        <f>SQRT(23426-(BK1*BK1))</f>
        <v>142.04576727238302</v>
      </c>
      <c r="BM60" s="1">
        <f>SQRT(23426-(BL1*BL1))</f>
        <v>141.6403897198818</v>
      </c>
      <c r="BN60" s="1">
        <f>SQRT(23426-(BM1*BM1))</f>
        <v>141.2267680009707</v>
      </c>
      <c r="BO60" s="1">
        <f>SQRT(23426-(BN1*BN1))</f>
        <v>140.80482946262887</v>
      </c>
      <c r="BP60" s="1">
        <f>SQRT(23426-(BO1*BO1))</f>
        <v>140.3744991086344</v>
      </c>
      <c r="BQ60" s="1">
        <f>SQRT(23426-(BP1*BP1))</f>
        <v>139.93569951945787</v>
      </c>
      <c r="BR60" s="1">
        <f>SQRT(23426-(BQ1*BQ1))</f>
        <v>139.48835076808385</v>
      </c>
      <c r="BS60" s="1">
        <f>SQRT(23426-(BR1*BR1))</f>
        <v>139.0323703315167</v>
      </c>
      <c r="BT60" s="1">
        <f>SQRT(23426-(BS1*BS1))</f>
        <v>138.56767299770897</v>
      </c>
      <c r="BU60" s="1">
        <f>SQRT(23426-(BT1*BT1))</f>
        <v>138.09417076763233</v>
      </c>
      <c r="BV60" s="1">
        <f>SQRT(23426-(BU1*BU1))</f>
        <v>137.6117727521886</v>
      </c>
      <c r="BW60" s="1">
        <f>SQRT(23426-(BV1*BV1))</f>
        <v>137.1203850636367</v>
      </c>
      <c r="BX60" s="1">
        <f>SQRT(23426-(BW1*BW1))</f>
        <v>136.61991070118586</v>
      </c>
      <c r="BY60" s="1">
        <f>SQRT(23426-(BX1*BX1))</f>
        <v>136.11024943037904</v>
      </c>
      <c r="BZ60" s="1">
        <f>SQRT(23426-(BY1*BY1))</f>
        <v>135.5912976558599</v>
      </c>
      <c r="CA60" s="1">
        <f>SQRT(23426-(BZ1*BZ1))</f>
        <v>135.06294828708576</v>
      </c>
      <c r="CB60" s="1">
        <f>SQRT(23426-(CA1*CA1))</f>
        <v>134.52509059651288</v>
      </c>
      <c r="CC60" s="1">
        <f>SQRT(23426-(CB1*CB1))</f>
        <v>133.9776100697426</v>
      </c>
      <c r="CD60" s="1">
        <f>SQRT(23426-(CC1*CC1))</f>
        <v>133.42038824707413</v>
      </c>
      <c r="CE60" s="1">
        <f>SQRT(23426-(CD1*CD1))</f>
        <v>132.85330255586422</v>
      </c>
      <c r="CF60" s="1">
        <f>SQRT(23426-(CE1*CE1))</f>
        <v>132.27622613304328</v>
      </c>
      <c r="CG60" s="1">
        <f>SQRT(23426-(CF1*CF1))</f>
        <v>131.68902763708144</v>
      </c>
      <c r="CH60" s="1">
        <f>SQRT(23426-(CG1*CG1))</f>
        <v>131.0915710486376</v>
      </c>
      <c r="CI60" s="1">
        <f>SQRT(23426-(CH1*CH1))</f>
        <v>130.4837154590564</v>
      </c>
      <c r="CJ60" s="1">
        <f>SQRT(23426-(CI1*CI1))</f>
        <v>129.86531484580476</v>
      </c>
      <c r="CK60" s="1">
        <f>SQRT(23426-(CJ1*CJ1))</f>
        <v>129.23621783385647</v>
      </c>
      <c r="CL60" s="1">
        <f>SQRT(23426-(CK1*CK1))</f>
        <v>128.59626744194406</v>
      </c>
      <c r="CM60" s="1">
        <f>SQRT(23426-(CL1*CL1))</f>
        <v>127.94530081249565</v>
      </c>
      <c r="CN60" s="1">
        <f>SQRT(23426-(CM1*CM1))</f>
        <v>127.283148923964</v>
      </c>
      <c r="CO60" s="1">
        <f>SQRT(23426-(CN1*CN1))</f>
        <v>126.60963628413123</v>
      </c>
      <c r="CP60" s="1">
        <f>SQRT(23426-(CO1*CO1))</f>
        <v>125.92458060283545</v>
      </c>
      <c r="CQ60" s="1">
        <f>SQRT(23426-(CP1*CP1))</f>
        <v>125.22779244241272</v>
      </c>
      <c r="CR60" s="1">
        <f>SQRT(23426-(CQ1*CQ1))</f>
        <v>124.51907484397722</v>
      </c>
      <c r="CS60" s="1">
        <f>SQRT(23426-(CR1*CR1))</f>
        <v>123.79822292747178</v>
      </c>
      <c r="CT60" s="1">
        <f>SQRT(23426-(CS1*CS1))</f>
        <v>123.06502346320826</v>
      </c>
      <c r="CU60" s="1">
        <f>SQRT(23426-(CT1*CT1))</f>
        <v>122.31925441237777</v>
      </c>
      <c r="CV60" s="1">
        <f>SQRT(23426-(CU1*CU1))</f>
        <v>121.56068443374281</v>
      </c>
      <c r="CW60" s="1">
        <f>SQRT(23426-(CV1*CV1))</f>
        <v>120.7890723534211</v>
      </c>
      <c r="CX60" s="1">
        <f>SQRT(23426-(CW1*CW1))</f>
        <v>120.00416659433121</v>
      </c>
      <c r="CY60" s="1">
        <f>SQRT(23426-(CX1*CX1))</f>
        <v>119.20570456148481</v>
      </c>
      <c r="CZ60" s="1">
        <f>SQRT(23426-(CY1*CY1))</f>
        <v>118.3934119788766</v>
      </c>
      <c r="DA60" s="1">
        <f>SQRT(23426-(CZ1*CZ1))</f>
        <v>117.56700217322886</v>
      </c>
      <c r="DB60" s="1">
        <f>SQRT(23426-(DA1*DA1))</f>
        <v>116.72617529928752</v>
      </c>
      <c r="DC60" s="1">
        <f>SQRT(23426-(DB1*DB1))</f>
        <v>115.87061750072795</v>
      </c>
      <c r="DD60" s="1">
        <f>SQRT(23426-(DC1*DC1))</f>
        <v>115</v>
      </c>
      <c r="DE60" s="1">
        <f>SQRT(23426-(DD1*DD1))</f>
        <v>114.11397810960759</v>
      </c>
      <c r="DF60" s="1">
        <f>SQRT(23426-(DE1*DE1))</f>
        <v>113.21219015636082</v>
      </c>
      <c r="DG60" s="1">
        <f>SQRT(23426-(DF1*DF1))</f>
        <v>112.29425630903836</v>
      </c>
      <c r="DH60" s="1">
        <f>SQRT(23426-(DG1*DG1))</f>
        <v>111.35977729862789</v>
      </c>
      <c r="DI60" s="1">
        <f>SQRT(23426-(DH1*DH1))</f>
        <v>110.40833301884419</v>
      </c>
      <c r="DJ60" s="1">
        <f>SQRT(23426-(DI1*DI1))</f>
        <v>109.43948099292137</v>
      </c>
      <c r="DK60" s="5">
        <f>SQRT(23426-(DJ1*DJ1))</f>
        <v>108.45275469069469</v>
      </c>
    </row>
    <row r="61" spans="1:114" ht="12.75">
      <c r="A61" s="3">
        <f>D61/1.41421356</f>
        <v>107.95832547383696</v>
      </c>
      <c r="B61" s="3">
        <v>108</v>
      </c>
      <c r="C61" s="4">
        <v>58.5</v>
      </c>
      <c r="D61" s="4">
        <f>SQRT((163.5*163.5)-(C61*C61))</f>
        <v>152.67612779999368</v>
      </c>
      <c r="E61" s="4">
        <v>153</v>
      </c>
      <c r="F61" s="4">
        <f>D61*D61</f>
        <v>23310.000000000004</v>
      </c>
      <c r="G61" s="1">
        <f>D61</f>
        <v>152.67612779999368</v>
      </c>
      <c r="H61" s="1">
        <f>SQRT(23310-(G1*G1))</f>
        <v>152.6728528586533</v>
      </c>
      <c r="I61" s="1">
        <f>SQRT(23310-(H1*H1))</f>
        <v>152.66302761310612</v>
      </c>
      <c r="J61" s="1">
        <f>SQRT(23310-(I1*I1))</f>
        <v>152.6466507985026</v>
      </c>
      <c r="K61" s="1">
        <f>SQRT(23310-(J1*J1))</f>
        <v>152.62372030585547</v>
      </c>
      <c r="L61" s="1">
        <f>SQRT(23310-(K1*K1))</f>
        <v>152.59423318068085</v>
      </c>
      <c r="M61" s="1">
        <f>SQRT(23310-(L1*L1))</f>
        <v>152.55818562109343</v>
      </c>
      <c r="N61" s="1">
        <f>SQRT(23310-(M1*M1))</f>
        <v>152.51557297535226</v>
      </c>
      <c r="O61" s="1">
        <f>SQRT(23310-(N1*N1))</f>
        <v>152.4663897388536</v>
      </c>
      <c r="P61" s="1">
        <f>SQRT(23310-(O1*O1))</f>
        <v>152.41062955056645</v>
      </c>
      <c r="Q61" s="1">
        <f>SQRT(23310-(P1*P1))</f>
        <v>152.34828518890524</v>
      </c>
      <c r="R61" s="1">
        <f>SQRT(23310-(Q1*Q1))</f>
        <v>152.27934856703322</v>
      </c>
      <c r="S61" s="1">
        <f>SQRT(23310-(R1*R1))</f>
        <v>152.20381072758985</v>
      </c>
      <c r="T61" s="1">
        <f>SQRT(23310-(S1*S1))</f>
        <v>152.12166183683374</v>
      </c>
      <c r="U61" s="1">
        <f>SQRT(23310-(T1*T1))</f>
        <v>152.0328911781921</v>
      </c>
      <c r="V61" s="1">
        <f>SQRT(23310-(U1*U1))</f>
        <v>151.9374871452072</v>
      </c>
      <c r="W61" s="1">
        <f>SQRT(23310-(V1*V1))</f>
        <v>151.83543723386842</v>
      </c>
      <c r="X61" s="1">
        <f>SQRT(23310-(W1*W1))</f>
        <v>151.72672803431834</v>
      </c>
      <c r="Y61" s="1">
        <f>SQRT(23310-(X1*X1))</f>
        <v>151.61134522191932</v>
      </c>
      <c r="Z61" s="1">
        <f>SQRT(23310-(Y1*Y1))</f>
        <v>151.48927354766738</v>
      </c>
      <c r="AA61" s="1">
        <f>SQRT(23310-(Z1*Z1))</f>
        <v>151.36049682793725</v>
      </c>
      <c r="AB61" s="1">
        <f>SQRT(23310-(AA1*AA1))</f>
        <v>151.2249979335427</v>
      </c>
      <c r="AC61" s="1">
        <f>SQRT(23310-(AB1*AB1))</f>
        <v>151.08275877809487</v>
      </c>
      <c r="AD61" s="1">
        <f>SQRT(23310-(AC1*AC1))</f>
        <v>150.9337603056387</v>
      </c>
      <c r="AE61" s="1">
        <f>SQRT(23310-(AD1*AD1))</f>
        <v>150.77798247754876</v>
      </c>
      <c r="AF61" s="1">
        <f>SQRT(23310-(AE1*AE1))</f>
        <v>150.6154042586614</v>
      </c>
      <c r="AG61" s="1">
        <f>SQRT(23310-(AF1*AF1))</f>
        <v>150.4460036026215</v>
      </c>
      <c r="AH61" s="1">
        <f>SQRT(23310-(AG1*AG1))</f>
        <v>150.26975743641833</v>
      </c>
      <c r="AI61" s="1">
        <f>SQRT(23310-(AH1*AH1))</f>
        <v>150.08664164408503</v>
      </c>
      <c r="AJ61" s="1">
        <f>SQRT(23310-(AI1*AI1))</f>
        <v>149.8966310495336</v>
      </c>
      <c r="AK61" s="1">
        <f>SQRT(23310-(AJ1*AJ1))</f>
        <v>149.6996993984958</v>
      </c>
      <c r="AL61" s="1">
        <f>SQRT(23310-(AK1*AK1))</f>
        <v>149.4958193395387</v>
      </c>
      <c r="AM61" s="1">
        <f>SQRT(23310-(AL1*AL1))</f>
        <v>149.28496240412161</v>
      </c>
      <c r="AN61" s="1">
        <f>SQRT(23310-(AM1*AM1))</f>
        <v>149.06709898565813</v>
      </c>
      <c r="AO61" s="1">
        <f>SQRT(23310-(AN1*AN1))</f>
        <v>148.84219831754703</v>
      </c>
      <c r="AP61" s="1">
        <f>SQRT(23310-(AO1*AO1))</f>
        <v>148.6102284501306</v>
      </c>
      <c r="AQ61" s="1">
        <f>SQRT(23310-(AP1*AP1))</f>
        <v>148.37115622653886</v>
      </c>
      <c r="AR61" s="1">
        <f>SQRT(23310-(AQ1*AQ1))</f>
        <v>148.12494725737457</v>
      </c>
      <c r="AS61" s="1">
        <f>SQRT(23310-(AR1*AR1))</f>
        <v>147.87156589419075</v>
      </c>
      <c r="AT61" s="1">
        <f>SQRT(23310-(AS1*AS1))</f>
        <v>147.61097520171052</v>
      </c>
      <c r="AU61" s="1">
        <f>SQRT(23310-(AT1*AT1))</f>
        <v>147.34313692873516</v>
      </c>
      <c r="AV61" s="1">
        <f>SQRT(23310-(AU1*AU1))</f>
        <v>147.06801147768334</v>
      </c>
      <c r="AW61" s="1">
        <f>SQRT(23310-(AV1*AV1))</f>
        <v>146.78555787270082</v>
      </c>
      <c r="AX61" s="1">
        <f>SQRT(23310-(AW1*AW1))</f>
        <v>146.49573372627614</v>
      </c>
      <c r="AY61" s="1">
        <f>SQRT(23310-(AX1*AX1))</f>
        <v>146.1984952042941</v>
      </c>
      <c r="AZ61" s="1">
        <f>SQRT(23310-(AY1*AY1))</f>
        <v>145.89379698945393</v>
      </c>
      <c r="BA61" s="1">
        <f>SQRT(23310-(AZ1*AZ1))</f>
        <v>145.58159224297555</v>
      </c>
      <c r="BB61" s="1">
        <f>SQRT(23310-(BA1*BA1))</f>
        <v>145.2618325645109</v>
      </c>
      <c r="BC61" s="1">
        <f>SQRT(23310-(BB1*BB1))</f>
        <v>144.93446795017394</v>
      </c>
      <c r="BD61" s="1">
        <f>SQRT(23310-(BC1*BC1))</f>
        <v>144.59944674859582</v>
      </c>
      <c r="BE61" s="1">
        <f>SQRT(23310-(BD1*BD1))</f>
        <v>144.25671561490648</v>
      </c>
      <c r="BF61" s="1">
        <f>SQRT(23310-(BE1*BE1))</f>
        <v>143.90621946253748</v>
      </c>
      <c r="BG61" s="1">
        <f>SQRT(23310-(BF1*BF1))</f>
        <v>143.547901412734</v>
      </c>
      <c r="BH61" s="1">
        <f>SQRT(23310-(BG1*BG1))</f>
        <v>143.1817027416562</v>
      </c>
      <c r="BI61" s="1">
        <f>SQRT(23310-(BH1*BH1))</f>
        <v>142.80756282494286</v>
      </c>
      <c r="BJ61" s="1">
        <f>SQRT(23310-(BI1*BI1))</f>
        <v>142.42541907960108</v>
      </c>
      <c r="BK61" s="1">
        <f>SQRT(23310-(BJ1*BJ1))</f>
        <v>142.03520690307738</v>
      </c>
      <c r="BL61" s="1">
        <f>SQRT(23310-(BK1*BK1))</f>
        <v>141.6368596093545</v>
      </c>
      <c r="BM61" s="1">
        <f>SQRT(23310-(BL1*BL1))</f>
        <v>141.23030836190935</v>
      </c>
      <c r="BN61" s="1">
        <f>SQRT(23310-(BM1*BM1))</f>
        <v>140.81548210335396</v>
      </c>
      <c r="BO61" s="1">
        <f>SQRT(23310-(BN1*BN1))</f>
        <v>140.3923074815711</v>
      </c>
      <c r="BP61" s="1">
        <f>SQRT(23310-(BO1*BO1))</f>
        <v>139.96070877214075</v>
      </c>
      <c r="BQ61" s="1">
        <f>SQRT(23310-(BP1*BP1))</f>
        <v>139.52060779684126</v>
      </c>
      <c r="BR61" s="1">
        <f>SQRT(23310-(BQ1*BQ1))</f>
        <v>139.0719238379911</v>
      </c>
      <c r="BS61" s="1">
        <f>SQRT(23310-(BR1*BR1))</f>
        <v>138.6145735483827</v>
      </c>
      <c r="BT61" s="1">
        <f>SQRT(23310-(BS1*BS1))</f>
        <v>138.14847085653898</v>
      </c>
      <c r="BU61" s="1">
        <f>SQRT(23310-(BT1*BT1))</f>
        <v>137.6735268670052</v>
      </c>
      <c r="BV61" s="1">
        <f>SQRT(23310-(BU1*BU1))</f>
        <v>137.18964975536602</v>
      </c>
      <c r="BW61" s="1">
        <f>SQRT(23310-(BV1*BV1))</f>
        <v>136.69674465765453</v>
      </c>
      <c r="BX61" s="1">
        <f>SQRT(23310-(BW1*BW1))</f>
        <v>136.194713553794</v>
      </c>
      <c r="BY61" s="1">
        <f>SQRT(23310-(BX1*BX1))</f>
        <v>135.68345514468592</v>
      </c>
      <c r="BZ61" s="1">
        <f>SQRT(23310-(BY1*BY1))</f>
        <v>135.1628647225265</v>
      </c>
      <c r="CA61" s="1">
        <f>SQRT(23310-(BZ1*BZ1))</f>
        <v>134.63283403390125</v>
      </c>
      <c r="CB61" s="1">
        <f>SQRT(23310-(CA1*CA1))</f>
        <v>134.09325113517085</v>
      </c>
      <c r="CC61" s="1">
        <f>SQRT(23310-(CB1*CB1))</f>
        <v>133.5440002396214</v>
      </c>
      <c r="CD61" s="1">
        <f>SQRT(23310-(CC1*CC1))</f>
        <v>132.984961555809</v>
      </c>
      <c r="CE61" s="1">
        <f>SQRT(23310-(CD1*CD1))</f>
        <v>132.41601111648092</v>
      </c>
      <c r="CF61" s="1">
        <f>SQRT(23310-(CE1*CE1))</f>
        <v>131.83702059740276</v>
      </c>
      <c r="CG61" s="1">
        <f>SQRT(23310-(CF1*CF1))</f>
        <v>131.24785712536413</v>
      </c>
      <c r="CH61" s="1">
        <f>SQRT(23310-(CG1*CG1))</f>
        <v>130.64838307457157</v>
      </c>
      <c r="CI61" s="1">
        <f>SQRT(23310-(CH1*CH1))</f>
        <v>130.03845585056752</v>
      </c>
      <c r="CJ61" s="1">
        <f>SQRT(23310-(CI1*CI1))</f>
        <v>129.41792766073794</v>
      </c>
      <c r="CK61" s="1">
        <f>SQRT(23310-(CJ1*CJ1))</f>
        <v>128.7866452703851</v>
      </c>
      <c r="CL61" s="1">
        <f>SQRT(23310-(CK1*CK1))</f>
        <v>128.14444974324874</v>
      </c>
      <c r="CM61" s="1">
        <f>SQRT(23310-(CL1*CL1))</f>
        <v>127.49117616525467</v>
      </c>
      <c r="CN61" s="1">
        <f>SQRT(23310-(CM1*CM1))</f>
        <v>126.82665335015349</v>
      </c>
      <c r="CO61" s="1">
        <f>SQRT(23310-(CN1*CN1))</f>
        <v>126.15070352558483</v>
      </c>
      <c r="CP61" s="1">
        <f>SQRT(23310-(CO1*CO1))</f>
        <v>125.4631419979589</v>
      </c>
      <c r="CQ61" s="1">
        <f>SQRT(23310-(CP1*CP1))</f>
        <v>124.76377679438852</v>
      </c>
      <c r="CR61" s="1">
        <f>SQRT(23310-(CQ1*CQ1))</f>
        <v>124.05240827972668</v>
      </c>
      <c r="CS61" s="1">
        <f>SQRT(23310-(CR1*CR1))</f>
        <v>123.3288287465668</v>
      </c>
      <c r="CT61" s="1">
        <f>SQRT(23310-(CS1*CS1))</f>
        <v>122.59282197584001</v>
      </c>
      <c r="CU61" s="1">
        <f>SQRT(23310-(CT1*CT1))</f>
        <v>121.84416276539471</v>
      </c>
      <c r="CV61" s="1">
        <f>SQRT(23310-(CU1*CU1))</f>
        <v>121.0826164236634</v>
      </c>
      <c r="CW61" s="1">
        <f>SQRT(23310-(CV1*CV1))</f>
        <v>120.30793822520607</v>
      </c>
      <c r="CX61" s="1">
        <f>SQRT(23310-(CW1*CW1))</f>
        <v>119.5198728245642</v>
      </c>
      <c r="CY61" s="1">
        <f>SQRT(23310-(CX1*CX1))</f>
        <v>118.71815362445628</v>
      </c>
      <c r="CZ61" s="1">
        <f>SQRT(23310-(CY1*CY1))</f>
        <v>117.90250209389112</v>
      </c>
      <c r="DA61" s="1">
        <f>SQRT(23310-(CZ1*CZ1))</f>
        <v>117.07262703125782</v>
      </c>
      <c r="DB61" s="1">
        <f>SQRT(23310-(DA1*DA1))</f>
        <v>116.2282237668631</v>
      </c>
      <c r="DC61" s="1">
        <f>SQRT(23310-(DB1*DB1))</f>
        <v>115.36897329871667</v>
      </c>
      <c r="DD61" s="1">
        <f>SQRT(23310-(DC1*DC1))</f>
        <v>114.49454135459908</v>
      </c>
      <c r="DE61" s="1">
        <f>SQRT(23310-(DD1*DD1))</f>
        <v>113.60457737256893</v>
      </c>
      <c r="DF61" s="1">
        <f>SQRT(23310-(DE1*DE1))</f>
        <v>112.69871339105873</v>
      </c>
      <c r="DG61" s="1">
        <f>SQRT(23310-(DF1*DF1))</f>
        <v>111.77656283854859</v>
      </c>
      <c r="DH61" s="1">
        <f>SQRT(23310-(DG1*DG1))</f>
        <v>110.83771921146699</v>
      </c>
      <c r="DI61" s="1">
        <f>SQRT(23310-(DH1*DH1))</f>
        <v>109.88175462741756</v>
      </c>
      <c r="DJ61" s="1">
        <f>SQRT(23310-(DI1*DI1))</f>
        <v>108.90821823902914</v>
      </c>
    </row>
    <row r="62" spans="1:114" ht="12.75">
      <c r="A62" s="3">
        <f>D62/1.41421356</f>
        <v>107.68472518847278</v>
      </c>
      <c r="B62" s="3">
        <v>108</v>
      </c>
      <c r="C62" s="4">
        <v>59.5</v>
      </c>
      <c r="D62" s="4">
        <f>SQRT((163.5*163.5)-(C62*C62))</f>
        <v>152.28919856641178</v>
      </c>
      <c r="E62" s="4">
        <v>153</v>
      </c>
      <c r="F62" s="4">
        <f>D62*D62</f>
        <v>23191.999999999996</v>
      </c>
      <c r="G62" s="1">
        <f>D62</f>
        <v>152.28919856641178</v>
      </c>
      <c r="H62" s="1">
        <f>SQRT(23192-(G1*G1))</f>
        <v>152.2859153040753</v>
      </c>
      <c r="I62" s="1">
        <f>SQRT(23192-(H1*H1))</f>
        <v>152.27606509231842</v>
      </c>
      <c r="J62" s="1">
        <f>SQRT(23192-(I1*I1))</f>
        <v>152.25964665662403</v>
      </c>
      <c r="K62" s="1">
        <f>SQRT(23192-(J1*J1))</f>
        <v>152.2366578718805</v>
      </c>
      <c r="L62" s="1">
        <f>SQRT(23192-(K1*K1))</f>
        <v>152.20709576100583</v>
      </c>
      <c r="M62" s="1">
        <f>SQRT(23192-(L1*L1))</f>
        <v>152.17095649301808</v>
      </c>
      <c r="N62" s="1">
        <f>SQRT(23192-(M1*M1))</f>
        <v>152.1282353805499</v>
      </c>
      <c r="O62" s="1">
        <f>SQRT(23192-(N1*N1))</f>
        <v>152.07892687680302</v>
      </c>
      <c r="P62" s="1">
        <f>SQRT(23192-(O1*O1))</f>
        <v>152.02302457193778</v>
      </c>
      <c r="Q62" s="1">
        <f>SQRT(23192-(P1*P1))</f>
        <v>151.960521188893</v>
      </c>
      <c r="R62" s="1">
        <f>SQRT(23192-(Q1*Q1))</f>
        <v>151.89140857862895</v>
      </c>
      <c r="S62" s="1">
        <f>SQRT(23192-(R1*R1))</f>
        <v>151.81567771478674</v>
      </c>
      <c r="T62" s="1">
        <f>SQRT(23192-(S1*S1))</f>
        <v>151.7333186877556</v>
      </c>
      <c r="U62" s="1">
        <f>SQRT(23192-(T1*T1))</f>
        <v>151.6443206981389</v>
      </c>
      <c r="V62" s="1">
        <f>SQRT(23192-(U1*U1))</f>
        <v>151.5486720496092</v>
      </c>
      <c r="W62" s="1">
        <f>SQRT(23192-(V1*V1))</f>
        <v>151.4463601411404</v>
      </c>
      <c r="X62" s="1">
        <f>SQRT(23192-(W1*W1))</f>
        <v>151.3373714586057</v>
      </c>
      <c r="Y62" s="1">
        <f>SQRT(23192-(X1*X1))</f>
        <v>151.22169156572744</v>
      </c>
      <c r="Z62" s="1">
        <f>SQRT(23192-(Y1*Y1))</f>
        <v>151.099305094365</v>
      </c>
      <c r="AA62" s="1">
        <f>SQRT(23192-(Z1*Z1))</f>
        <v>150.97019573412496</v>
      </c>
      <c r="AB62" s="1">
        <f>SQRT(23192-(AA1*AA1))</f>
        <v>150.8343462212768</v>
      </c>
      <c r="AC62" s="1">
        <f>SQRT(23192-(AB1*AB1))</f>
        <v>150.69173832695674</v>
      </c>
      <c r="AD62" s="1">
        <f>SQRT(23192-(AC1*AC1))</f>
        <v>150.5423528446397</v>
      </c>
      <c r="AE62" s="1">
        <f>SQRT(23192-(AD1*AD1))</f>
        <v>150.3861695768597</v>
      </c>
      <c r="AF62" s="1">
        <f>SQRT(23192-(AE1*AE1))</f>
        <v>150.2231673211559</v>
      </c>
      <c r="AG62" s="1">
        <f>SQRT(23192-(AF1*AF1))</f>
        <v>150.05332385522155</v>
      </c>
      <c r="AH62" s="1">
        <f>SQRT(23192-(AG1*AG1))</f>
        <v>149.87661592123035</v>
      </c>
      <c r="AI62" s="1">
        <f>SQRT(23192-(AH1*AH1))</f>
        <v>149.69301920931383</v>
      </c>
      <c r="AJ62" s="1">
        <f>SQRT(23192-(AI1*AI1))</f>
        <v>149.5025083401613</v>
      </c>
      <c r="AK62" s="1">
        <f>SQRT(23192-(AJ1*AJ1))</f>
        <v>149.30505684671232</v>
      </c>
      <c r="AL62" s="1">
        <f>SQRT(23192-(AK1*AK1))</f>
        <v>149.10063715490958</v>
      </c>
      <c r="AM62" s="1">
        <f>SQRT(23192-(AL1*AL1))</f>
        <v>148.889220563478</v>
      </c>
      <c r="AN62" s="1">
        <f>SQRT(23192-(AM1*AM1))</f>
        <v>148.6707772226943</v>
      </c>
      <c r="AO62" s="1">
        <f>SQRT(23192-(AN1*AN1))</f>
        <v>148.44527611210805</v>
      </c>
      <c r="AP62" s="1">
        <f>SQRT(23192-(AO1*AO1))</f>
        <v>148.2126850171739</v>
      </c>
      <c r="AQ62" s="1">
        <f>SQRT(23192-(AP1*AP1))</f>
        <v>147.97297050475132</v>
      </c>
      <c r="AR62" s="1">
        <f>SQRT(23192-(AQ1*AQ1))</f>
        <v>147.72609789742637</v>
      </c>
      <c r="AS62" s="1">
        <f>SQRT(23192-(AR1*AR1))</f>
        <v>147.4720312466062</v>
      </c>
      <c r="AT62" s="1">
        <f>SQRT(23192-(AS1*AS1))</f>
        <v>147.21073330433484</v>
      </c>
      <c r="AU62" s="1">
        <f>SQRT(23192-(AT1*AT1))</f>
        <v>146.94216549377512</v>
      </c>
      <c r="AV62" s="1">
        <f>SQRT(23192-(AU1*AU1))</f>
        <v>146.66628787829873</v>
      </c>
      <c r="AW62" s="1">
        <f>SQRT(23192-(AV1*AV1))</f>
        <v>146.3830591291219</v>
      </c>
      <c r="AX62" s="1">
        <f>SQRT(23192-(AW1*AW1))</f>
        <v>146.0924364914214</v>
      </c>
      <c r="AY62" s="1">
        <f>SQRT(23192-(AX1*AX1))</f>
        <v>145.79437574886077</v>
      </c>
      <c r="AZ62" s="1">
        <f>SQRT(23192-(AY1*AY1))</f>
        <v>145.48883118645224</v>
      </c>
      <c r="BA62" s="1">
        <f>SQRT(23192-(AZ1*AZ1))</f>
        <v>145.17575555167605</v>
      </c>
      <c r="BB62" s="1">
        <f>SQRT(23192-(BA1*BA1))</f>
        <v>144.8551000137724</v>
      </c>
      <c r="BC62" s="1">
        <f>SQRT(23192-(BB1*BB1))</f>
        <v>144.52681412111733</v>
      </c>
      <c r="BD62" s="1">
        <f>SQRT(23192-(BC1*BC1))</f>
        <v>144.19084575658746</v>
      </c>
      <c r="BE62" s="1">
        <f>SQRT(23192-(BD1*BD1))</f>
        <v>143.8471410908121</v>
      </c>
      <c r="BF62" s="1">
        <f>SQRT(23192-(BE1*BE1))</f>
        <v>143.49564453320525</v>
      </c>
      <c r="BG62" s="1">
        <f>SQRT(23192-(BF1*BF1))</f>
        <v>143.13629868066312</v>
      </c>
      <c r="BH62" s="1">
        <f>SQRT(23192-(BG1*BG1))</f>
        <v>142.76904426380392</v>
      </c>
      <c r="BI62" s="1">
        <f>SQRT(23192-(BH1*BH1))</f>
        <v>142.3938200906205</v>
      </c>
      <c r="BJ62" s="1">
        <f>SQRT(23192-(BI1*BI1))</f>
        <v>142.01056298740596</v>
      </c>
      <c r="BK62" s="1">
        <f>SQRT(23192-(BJ1*BJ1))</f>
        <v>141.61920773680384</v>
      </c>
      <c r="BL62" s="1">
        <f>SQRT(23192-(BK1*BK1))</f>
        <v>141.2196870128241</v>
      </c>
      <c r="BM62" s="1">
        <f>SQRT(23192-(BL1*BL1))</f>
        <v>140.81193131265547</v>
      </c>
      <c r="BN62" s="1">
        <f>SQRT(23192-(BM1*BM1))</f>
        <v>140.3958688850922</v>
      </c>
      <c r="BO62" s="1">
        <f>SQRT(23192-(BN1*BN1))</f>
        <v>139.97142565538152</v>
      </c>
      <c r="BP62" s="1">
        <f>SQRT(23192-(BO1*BO1))</f>
        <v>139.53852514628352</v>
      </c>
      <c r="BQ62" s="1">
        <f>SQRT(23192-(BP1*BP1))</f>
        <v>139.09708839512064</v>
      </c>
      <c r="BR62" s="1">
        <f>SQRT(23192-(BQ1*BQ1))</f>
        <v>138.6470338665779</v>
      </c>
      <c r="BS62" s="1">
        <f>SQRT(23192-(BR1*BR1))</f>
        <v>138.1882773609976</v>
      </c>
      <c r="BT62" s="1">
        <f>SQRT(23192-(BS1*BS1))</f>
        <v>137.72073191789244</v>
      </c>
      <c r="BU62" s="1">
        <f>SQRT(23192-(BT1*BT1))</f>
        <v>137.2443077143821</v>
      </c>
      <c r="BV62" s="1">
        <f>SQRT(23192-(BU1*BU1))</f>
        <v>136.758911958234</v>
      </c>
      <c r="BW62" s="1">
        <f>SQRT(23192-(BV1*BV1))</f>
        <v>136.26444877516658</v>
      </c>
      <c r="BX62" s="1">
        <f>SQRT(23192-(BW1*BW1))</f>
        <v>135.76081909004526</v>
      </c>
      <c r="BY62" s="1">
        <f>SQRT(23192-(BX1*BX1))</f>
        <v>135.2479205015737</v>
      </c>
      <c r="BZ62" s="1">
        <f>SQRT(23192-(BY1*BY1))</f>
        <v>134.72564715005083</v>
      </c>
      <c r="CA62" s="1">
        <f>SQRT(23192-(BZ1*BZ1))</f>
        <v>134.19388957773003</v>
      </c>
      <c r="CB62" s="1">
        <f>SQRT(23192-(CA1*CA1))</f>
        <v>133.65253458127907</v>
      </c>
      <c r="CC62" s="1">
        <f>SQRT(23192-(CB1*CB1))</f>
        <v>133.10146505579868</v>
      </c>
      <c r="CD62" s="1">
        <f>SQRT(23192-(CC1*CC1))</f>
        <v>132.5405598298121</v>
      </c>
      <c r="CE62" s="1">
        <f>SQRT(23192-(CD1*CD1))</f>
        <v>131.96969349058898</v>
      </c>
      <c r="CF62" s="1">
        <f>SQRT(23192-(CE1*CE1))</f>
        <v>131.3887361991126</v>
      </c>
      <c r="CG62" s="1">
        <f>SQRT(23192-(CF1*CF1))</f>
        <v>130.79755349393963</v>
      </c>
      <c r="CH62" s="1">
        <f>SQRT(23192-(CG1*CG1))</f>
        <v>130.19600608313604</v>
      </c>
      <c r="CI62" s="1">
        <f>SQRT(23192-(CH1*CH1))</f>
        <v>129.5839496234005</v>
      </c>
      <c r="CJ62" s="1">
        <f>SQRT(23192-(CI1*CI1))</f>
        <v>128.9612344854065</v>
      </c>
      <c r="CK62" s="1">
        <f>SQRT(23192-(CJ1*CJ1))</f>
        <v>128.32770550430644</v>
      </c>
      <c r="CL62" s="1">
        <f>SQRT(23192-(CK1*CK1))</f>
        <v>127.68320171424274</v>
      </c>
      <c r="CM62" s="1">
        <f>SQRT(23192-(CL1*CL1))</f>
        <v>127.02755606560333</v>
      </c>
      <c r="CN62" s="1">
        <f>SQRT(23192-(CM1*CM1))</f>
        <v>126.36059512363813</v>
      </c>
      <c r="CO62" s="1">
        <f>SQRT(23192-(CN1*CN1))</f>
        <v>125.6821387469198</v>
      </c>
      <c r="CP62" s="1">
        <f>SQRT(23192-(CO1*CO1))</f>
        <v>124.99199974398361</v>
      </c>
      <c r="CQ62" s="1">
        <f>SQRT(23192-(CP1*CP1))</f>
        <v>124.28998350631478</v>
      </c>
      <c r="CR62" s="1">
        <f>SQRT(23192-(CQ1*CQ1))</f>
        <v>123.57588761566716</v>
      </c>
      <c r="CS62" s="1">
        <f>SQRT(23192-(CR1*CR1))</f>
        <v>122.84950142348971</v>
      </c>
      <c r="CT62" s="1">
        <f>SQRT(23192-(CS1*CS1))</f>
        <v>122.11060560000512</v>
      </c>
      <c r="CU62" s="1">
        <f>SQRT(23192-(CT1*CT1))</f>
        <v>121.35897165022452</v>
      </c>
      <c r="CV62" s="1">
        <f>SQRT(23192-(CU1*CU1))</f>
        <v>120.59436139388939</v>
      </c>
      <c r="CW62" s="1">
        <f>SQRT(23192-(CV1*CV1))</f>
        <v>119.81652640600127</v>
      </c>
      <c r="CX62" s="1">
        <f>SQRT(23192-(CW1*CW1))</f>
        <v>119.02520741422802</v>
      </c>
      <c r="CY62" s="1">
        <f>SQRT(23192-(CX1*CX1))</f>
        <v>118.2201336490532</v>
      </c>
      <c r="CZ62" s="1">
        <f>SQRT(23192-(CY1*CY1))</f>
        <v>117.40102214205803</v>
      </c>
      <c r="DA62" s="1">
        <f>SQRT(23192-(CZ1*CZ1))</f>
        <v>116.56757696718243</v>
      </c>
      <c r="DB62" s="1">
        <f>SQRT(23192-(DA1*DA1))</f>
        <v>115.71948841919411</v>
      </c>
      <c r="DC62" s="1">
        <f>SQRT(23192-(DB1*DB1))</f>
        <v>114.85643212288984</v>
      </c>
      <c r="DD62" s="1">
        <f>SQRT(23192-(DC1*DC1))</f>
        <v>113.97806806574675</v>
      </c>
      <c r="DE62" s="1">
        <f>SQRT(23192-(DD1*DD1))</f>
        <v>113.08403954581743</v>
      </c>
      <c r="DF62" s="1">
        <f>SQRT(23192-(DE1*DE1))</f>
        <v>112.1739720255996</v>
      </c>
      <c r="DG62" s="1">
        <f>SQRT(23192-(DF1*DF1))</f>
        <v>111.24747188138704</v>
      </c>
      <c r="DH62" s="1">
        <f>SQRT(23192-(DG1*DG1))</f>
        <v>110.30412503619254</v>
      </c>
      <c r="DI62" s="1">
        <f>SQRT(23192-(DH1*DH1))</f>
        <v>109.34349546269316</v>
      </c>
      <c r="DJ62" s="1">
        <f>SQRT(23192-(DI1*DI1))</f>
        <v>108.36512354074073</v>
      </c>
    </row>
    <row r="63" spans="1:114" ht="12.75">
      <c r="A63" s="3">
        <f>D63/1.41421356</f>
        <v>107.40577283701069</v>
      </c>
      <c r="B63" s="3">
        <v>108</v>
      </c>
      <c r="C63" s="4">
        <v>60.5</v>
      </c>
      <c r="D63" s="4">
        <f>SQRT((163.5*163.5)-(C63*C63))</f>
        <v>151.8947003683802</v>
      </c>
      <c r="E63" s="4">
        <v>153</v>
      </c>
      <c r="F63" s="4">
        <f>D63*D63</f>
        <v>23072</v>
      </c>
      <c r="G63" s="1">
        <f>D63</f>
        <v>151.8947003683802</v>
      </c>
      <c r="H63" s="1">
        <f>SQRT(23072-(G1*G1))</f>
        <v>151.89140857862895</v>
      </c>
      <c r="I63" s="1">
        <f>SQRT(23072-(H1*H1))</f>
        <v>151.88153278130952</v>
      </c>
      <c r="J63" s="1">
        <f>SQRT(23072-(I1*I1))</f>
        <v>151.86507169194633</v>
      </c>
      <c r="K63" s="1">
        <f>SQRT(23072-(J1*J1))</f>
        <v>151.84202316881846</v>
      </c>
      <c r="L63" s="1">
        <f>SQRT(23072-(K1*K1))</f>
        <v>151.81238421156556</v>
      </c>
      <c r="M63" s="1">
        <f>SQRT(23072-(L1*L1))</f>
        <v>151.77615095923338</v>
      </c>
      <c r="N63" s="1">
        <f>SQRT(23072-(M1*M1))</f>
        <v>151.7333186877556</v>
      </c>
      <c r="O63" s="1">
        <f>SQRT(23072-(N1*N1))</f>
        <v>151.68388180686833</v>
      </c>
      <c r="P63" s="1">
        <f>SQRT(23072-(O1*O1))</f>
        <v>151.6278338564526</v>
      </c>
      <c r="Q63" s="1">
        <f>SQRT(23072-(P1*P1))</f>
        <v>151.56516750229915</v>
      </c>
      <c r="R63" s="1">
        <f>SQRT(23072-(Q1*Q1))</f>
        <v>151.4958745312888</v>
      </c>
      <c r="S63" s="1">
        <f>SQRT(23072-(R1*R1))</f>
        <v>151.4199458459816</v>
      </c>
      <c r="T63" s="1">
        <f>SQRT(23072-(S1*S1))</f>
        <v>151.3373714586057</v>
      </c>
      <c r="U63" s="1">
        <f>SQRT(23072-(T1*T1))</f>
        <v>151.24814048443704</v>
      </c>
      <c r="V63" s="1">
        <f>SQRT(23072-(U1*U1))</f>
        <v>151.15224113455943</v>
      </c>
      <c r="W63" s="1">
        <f>SQRT(23072-(V1*V1))</f>
        <v>151.04966070799364</v>
      </c>
      <c r="X63" s="1">
        <f>SQRT(23072-(W1*W1))</f>
        <v>150.94038558318314</v>
      </c>
      <c r="Y63" s="1">
        <f>SQRT(23072-(X1*X1))</f>
        <v>150.82440120882296</v>
      </c>
      <c r="Z63" s="1">
        <f>SQRT(23072-(Y1*Y1))</f>
        <v>150.70169209401732</v>
      </c>
      <c r="AA63" s="1">
        <f>SQRT(23072-(Z1*Z1))</f>
        <v>150.57224179774968</v>
      </c>
      <c r="AB63" s="1">
        <f>SQRT(23072-(AA1*AA1))</f>
        <v>150.4360329176491</v>
      </c>
      <c r="AC63" s="1">
        <f>SQRT(23072-(AB1*AB1))</f>
        <v>150.2930470780335</v>
      </c>
      <c r="AD63" s="1">
        <f>SQRT(23072-(AC1*AC1))</f>
        <v>150.14326491721167</v>
      </c>
      <c r="AE63" s="1">
        <f>SQRT(23072-(AD1*AD1))</f>
        <v>149.9866660740214</v>
      </c>
      <c r="AF63" s="1">
        <f>SQRT(23072-(AE1*AE1))</f>
        <v>149.8232291735831</v>
      </c>
      <c r="AG63" s="1">
        <f>SQRT(23072-(AF1*AF1))</f>
        <v>149.65293181224348</v>
      </c>
      <c r="AH63" s="1">
        <f>SQRT(23072-(AG1*AG1))</f>
        <v>149.47575054168485</v>
      </c>
      <c r="AI63" s="1">
        <f>SQRT(23072-(AH1*AH1))</f>
        <v>149.29166085217219</v>
      </c>
      <c r="AJ63" s="1">
        <f>SQRT(23072-(AI1*AI1))</f>
        <v>149.10063715490958</v>
      </c>
      <c r="AK63" s="1">
        <f>SQRT(23072-(AJ1*AJ1))</f>
        <v>148.90265276347498</v>
      </c>
      <c r="AL63" s="1">
        <f>SQRT(23072-(AK1*AK1))</f>
        <v>148.69767987430066</v>
      </c>
      <c r="AM63" s="1">
        <f>SQRT(23072-(AL1*AL1))</f>
        <v>148.48568954616468</v>
      </c>
      <c r="AN63" s="1">
        <f>SQRT(23072-(AM1*AM1))</f>
        <v>148.26665167865633</v>
      </c>
      <c r="AO63" s="1">
        <f>SQRT(23072-(AN1*AN1))</f>
        <v>148.04053498957643</v>
      </c>
      <c r="AP63" s="1">
        <f>SQRT(23072-(AO1*AO1))</f>
        <v>147.80730699123097</v>
      </c>
      <c r="AQ63" s="1">
        <f>SQRT(23072-(AP1*AP1))</f>
        <v>147.56693396557372</v>
      </c>
      <c r="AR63" s="1">
        <f>SQRT(23072-(AQ1*AQ1))</f>
        <v>147.31938093815083</v>
      </c>
      <c r="AS63" s="1">
        <f>SQRT(23072-(AR1*AR1))</f>
        <v>147.0646116507979</v>
      </c>
      <c r="AT63" s="1">
        <f>SQRT(23072-(AS1*AS1))</f>
        <v>146.80258853303644</v>
      </c>
      <c r="AU63" s="1">
        <f>SQRT(23072-(AT1*AT1))</f>
        <v>146.5332726721136</v>
      </c>
      <c r="AV63" s="1">
        <f>SQRT(23072-(AU1*AU1))</f>
        <v>146.2566237816257</v>
      </c>
      <c r="AW63" s="1">
        <f>SQRT(23072-(AV1*AV1))</f>
        <v>145.97260016866178</v>
      </c>
      <c r="AX63" s="1">
        <f>SQRT(23072-(AW1*AW1))</f>
        <v>145.68115869940078</v>
      </c>
      <c r="AY63" s="1">
        <f>SQRT(23072-(AX1*AX1))</f>
        <v>145.38225476308997</v>
      </c>
      <c r="AZ63" s="1">
        <f>SQRT(23072-(AY1*AY1))</f>
        <v>145.0758422343293</v>
      </c>
      <c r="BA63" s="1">
        <f>SQRT(23072-(AZ1*AZ1))</f>
        <v>144.76187343358058</v>
      </c>
      <c r="BB63" s="1">
        <f>SQRT(23072-(BA1*BA1))</f>
        <v>144.44029908581606</v>
      </c>
      <c r="BC63" s="1">
        <f>SQRT(23072-(BB1*BB1))</f>
        <v>144.11106827721457</v>
      </c>
      <c r="BD63" s="1">
        <f>SQRT(23072-(BC1*BC1))</f>
        <v>143.77412840980813</v>
      </c>
      <c r="BE63" s="1">
        <f>SQRT(23072-(BD1*BD1))</f>
        <v>143.42942515397598</v>
      </c>
      <c r="BF63" s="1">
        <f>SQRT(23072-(BE1*BE1))</f>
        <v>143.0769023986751</v>
      </c>
      <c r="BG63" s="1">
        <f>SQRT(23072-(BF1*BF1))</f>
        <v>142.71650219929018</v>
      </c>
      <c r="BH63" s="1">
        <f>SQRT(23072-(BG1*BG1))</f>
        <v>142.3481647229777</v>
      </c>
      <c r="BI63" s="1">
        <f>SQRT(23072-(BH1*BH1))</f>
        <v>141.9718281913704</v>
      </c>
      <c r="BJ63" s="1">
        <f>SQRT(23072-(BI1*BI1))</f>
        <v>141.58742882049947</v>
      </c>
      <c r="BK63" s="1">
        <f>SQRT(23072-(BJ1*BJ1))</f>
        <v>141.19490075778234</v>
      </c>
      <c r="BL63" s="1">
        <f>SQRT(23072-(BK1*BK1))</f>
        <v>140.7941760159134</v>
      </c>
      <c r="BM63" s="1">
        <f>SQRT(23072-(BL1*BL1))</f>
        <v>140.38518440348327</v>
      </c>
      <c r="BN63" s="1">
        <f>SQRT(23072-(BM1*BM1))</f>
        <v>139.96785345214093</v>
      </c>
      <c r="BO63" s="1">
        <f>SQRT(23072-(BN1*BN1))</f>
        <v>139.54210834009928</v>
      </c>
      <c r="BP63" s="1">
        <f>SQRT(23072-(BO1*BO1))</f>
        <v>139.1078718117706</v>
      </c>
      <c r="BQ63" s="1">
        <f>SQRT(23072-(BP1*BP1))</f>
        <v>138.6650640933036</v>
      </c>
      <c r="BR63" s="1">
        <f>SQRT(23072-(BQ1*BQ1))</f>
        <v>138.21360280377615</v>
      </c>
      <c r="BS63" s="1">
        <f>SQRT(23072-(BR1*BR1))</f>
        <v>137.7534028617805</v>
      </c>
      <c r="BT63" s="1">
        <f>SQRT(23072-(BS1*BS1))</f>
        <v>137.28437638711844</v>
      </c>
      <c r="BU63" s="1">
        <f>SQRT(23072-(BT1*BT1))</f>
        <v>136.8064325973015</v>
      </c>
      <c r="BV63" s="1">
        <f>SQRT(23072-(BU1*BU1))</f>
        <v>136.31947769852994</v>
      </c>
      <c r="BW63" s="1">
        <f>SQRT(23072-(BV1*BV1))</f>
        <v>135.82341477079717</v>
      </c>
      <c r="BX63" s="1">
        <f>SQRT(23072-(BW1*BW1))</f>
        <v>135.31814364674088</v>
      </c>
      <c r="BY63" s="1">
        <f>SQRT(23072-(BX1*BX1))</f>
        <v>134.80356078383093</v>
      </c>
      <c r="BZ63" s="1">
        <f>SQRT(23072-(BY1*BY1))</f>
        <v>134.27955912945202</v>
      </c>
      <c r="CA63" s="1">
        <f>SQRT(23072-(BZ1*BZ1))</f>
        <v>133.7460279784039</v>
      </c>
      <c r="CB63" s="1">
        <f>SQRT(23072-(CA1*CA1))</f>
        <v>133.20285282230256</v>
      </c>
      <c r="CC63" s="1">
        <f>SQRT(23072-(CB1*CB1))</f>
        <v>132.64991519032344</v>
      </c>
      <c r="CD63" s="1">
        <f>SQRT(23072-(CC1*CC1))</f>
        <v>132.0870924806811</v>
      </c>
      <c r="CE63" s="1">
        <f>SQRT(23072-(CD1*CD1))</f>
        <v>131.51425778218876</v>
      </c>
      <c r="CF63" s="1">
        <f>SQRT(23072-(CE1*CE1))</f>
        <v>130.93127968518448</v>
      </c>
      <c r="CG63" s="1">
        <f>SQRT(23072-(CF1*CF1))</f>
        <v>130.33802208104893</v>
      </c>
      <c r="CH63" s="1">
        <f>SQRT(23072-(CG1*CG1))</f>
        <v>129.7343439494724</v>
      </c>
      <c r="CI63" s="1">
        <f>SQRT(23072-(CH1*CH1))</f>
        <v>129.1200991325518</v>
      </c>
      <c r="CJ63" s="1">
        <f>SQRT(23072-(CI1*CI1))</f>
        <v>128.49513609471762</v>
      </c>
      <c r="CK63" s="1">
        <f>SQRT(23072-(CJ1*CJ1))</f>
        <v>127.85929766739687</v>
      </c>
      <c r="CL63" s="1">
        <f>SQRT(23072-(CK1*CK1))</f>
        <v>127.21242077721813</v>
      </c>
      <c r="CM63" s="1">
        <f>SQRT(23072-(CL1*CL1))</f>
        <v>126.554336156451</v>
      </c>
      <c r="CN63" s="1">
        <f>SQRT(23072-(CM1*CM1))</f>
        <v>125.88486803424786</v>
      </c>
      <c r="CO63" s="1">
        <f>SQRT(23072-(CN1*CN1))</f>
        <v>125.20383380711631</v>
      </c>
      <c r="CP63" s="1">
        <f>SQRT(23072-(CO1*CO1))</f>
        <v>124.5110436868955</v>
      </c>
      <c r="CQ63" s="1">
        <f>SQRT(23072-(CP1*CP1))</f>
        <v>123.80630032433729</v>
      </c>
      <c r="CR63" s="1">
        <f>SQRT(23072-(CQ1*CQ1))</f>
        <v>123.08939840619907</v>
      </c>
      <c r="CS63" s="1">
        <f>SQRT(23072-(CR1*CR1))</f>
        <v>122.36012422353943</v>
      </c>
      <c r="CT63" s="1">
        <f>SQRT(23072-(CS1*CS1))</f>
        <v>121.61825520866512</v>
      </c>
      <c r="CU63" s="1">
        <f>SQRT(23072-(CT1*CT1))</f>
        <v>120.86355943790502</v>
      </c>
      <c r="CV63" s="1">
        <f>SQRT(23072-(CU1*CU1))</f>
        <v>120.09579509708072</v>
      </c>
      <c r="CW63" s="1">
        <f>SQRT(23072-(CV1*CV1))</f>
        <v>119.31470990619724</v>
      </c>
      <c r="CX63" s="1">
        <f>SQRT(23072-(CW1*CW1))</f>
        <v>118.52004049948684</v>
      </c>
      <c r="CY63" s="1">
        <f>SQRT(23072-(CX1*CX1))</f>
        <v>117.71151175649729</v>
      </c>
      <c r="CZ63" s="1">
        <f>SQRT(23072-(CY1*CY1))</f>
        <v>116.88883607941351</v>
      </c>
      <c r="DA63" s="1">
        <f>SQRT(23072-(CZ1*CZ1))</f>
        <v>116.05171261123206</v>
      </c>
      <c r="DB63" s="1">
        <f>SQRT(23072-(DA1*DA1))</f>
        <v>115.19982638875807</v>
      </c>
      <c r="DC63" s="1">
        <f>SQRT(23072-(DB1*DB1))</f>
        <v>114.33284742365161</v>
      </c>
      <c r="DD63" s="1">
        <f>SQRT(23072-(DC1*DC1))</f>
        <v>113.45042970390196</v>
      </c>
      <c r="DE63" s="1">
        <f>SQRT(23072-(DD1*DD1))</f>
        <v>112.55221010713205</v>
      </c>
      <c r="DF63" s="1">
        <f>SQRT(23072-(DE1*DE1))</f>
        <v>111.63780721601441</v>
      </c>
      <c r="DG63" s="1">
        <f>SQRT(23072-(DF1*DF1))</f>
        <v>110.70682002478438</v>
      </c>
      <c r="DH63" s="1">
        <f>SQRT(23072-(DG1*DG1))</f>
        <v>109.75882652433926</v>
      </c>
      <c r="DI63" s="1">
        <f>SQRT(23072-(DH1*DH1))</f>
        <v>108.79338215167317</v>
      </c>
      <c r="DJ63" s="5">
        <f>SQRT(23072-(DI1*DI1))</f>
        <v>107.81001808737442</v>
      </c>
    </row>
    <row r="64" spans="1:114" ht="12.75">
      <c r="A64" s="3">
        <f>D64/1.41421356</f>
        <v>107.12142660789588</v>
      </c>
      <c r="B64" s="3">
        <v>108</v>
      </c>
      <c r="C64" s="4">
        <v>61.5</v>
      </c>
      <c r="D64" s="4">
        <f>SQRT((163.5*163.5)-(C64*C64))</f>
        <v>151.49257407543118</v>
      </c>
      <c r="E64" s="4">
        <v>152</v>
      </c>
      <c r="F64" s="4">
        <f>D64*D64</f>
        <v>22950.000000000004</v>
      </c>
      <c r="G64" s="1">
        <f>D64</f>
        <v>151.49257407543118</v>
      </c>
      <c r="H64" s="1">
        <f>SQRT(22950-(G1*G1))</f>
        <v>151.48927354766738</v>
      </c>
      <c r="I64" s="1">
        <f>SQRT(22950-(H1*H1))</f>
        <v>151.47937153289223</v>
      </c>
      <c r="J64" s="1">
        <f>SQRT(22950-(I1*I1))</f>
        <v>151.46286673637206</v>
      </c>
      <c r="K64" s="1">
        <f>SQRT(22950-(J1*J1))</f>
        <v>151.43975699927677</v>
      </c>
      <c r="L64" s="1">
        <f>SQRT(22950-(K1*K1))</f>
        <v>151.41003929726722</v>
      </c>
      <c r="M64" s="1">
        <f>SQRT(22950-(L1*L1))</f>
        <v>151.37370973851438</v>
      </c>
      <c r="N64" s="1">
        <f>SQRT(22950-(M1*M1))</f>
        <v>151.33076356114773</v>
      </c>
      <c r="O64" s="1">
        <f>SQRT(22950-(N1*N1))</f>
        <v>151.28119513012845</v>
      </c>
      <c r="P64" s="1">
        <f>SQRT(22950-(O1*O1))</f>
        <v>151.2249979335427</v>
      </c>
      <c r="Q64" s="1">
        <f>SQRT(22950-(P1*P1))</f>
        <v>151.16216457830973</v>
      </c>
      <c r="R64" s="1">
        <f>SQRT(22950-(Q1*Q1))</f>
        <v>151.09268678529745</v>
      </c>
      <c r="S64" s="1">
        <f>SQRT(22950-(R1*R1))</f>
        <v>151.01655538383864</v>
      </c>
      <c r="T64" s="1">
        <f>SQRT(22950-(S1*S1))</f>
        <v>150.9337603056387</v>
      </c>
      <c r="U64" s="1">
        <f>SQRT(22950-(T1*T1))</f>
        <v>150.84429057806597</v>
      </c>
      <c r="V64" s="1">
        <f>SQRT(22950-(U1*U1))</f>
        <v>150.74813431681335</v>
      </c>
      <c r="W64" s="1">
        <f>SQRT(22950-(V1*V1))</f>
        <v>150.64527871792066</v>
      </c>
      <c r="X64" s="1">
        <f>SQRT(22950-(W1*W1))</f>
        <v>150.53571004914414</v>
      </c>
      <c r="Y64" s="1">
        <f>SQRT(22950-(X1*X1))</f>
        <v>150.41941364066008</v>
      </c>
      <c r="Z64" s="1">
        <f>SQRT(22950-(Y1*Y1))</f>
        <v>150.29637387508723</v>
      </c>
      <c r="AA64" s="1">
        <f>SQRT(22950-(Z1*Z1))</f>
        <v>150.16657417681208</v>
      </c>
      <c r="AB64" s="1">
        <f>SQRT(22950-(AA1*AA1))</f>
        <v>150.02999700059985</v>
      </c>
      <c r="AC64" s="1">
        <f>SQRT(22950-(AB1*AB1))</f>
        <v>149.8866238194723</v>
      </c>
      <c r="AD64" s="1">
        <f>SQRT(22950-(AC1*AC1))</f>
        <v>149.7364351118324</v>
      </c>
      <c r="AE64" s="1">
        <f>SQRT(22950-(AD1*AD1))</f>
        <v>149.57941034781493</v>
      </c>
      <c r="AF64" s="1">
        <f>SQRT(22950-(AE1*AE1))</f>
        <v>149.41552797483934</v>
      </c>
      <c r="AG64" s="1">
        <f>SQRT(22950-(AF1*AF1))</f>
        <v>149.24476540234167</v>
      </c>
      <c r="AH64" s="1">
        <f>SQRT(22950-(AG1*AG1))</f>
        <v>149.06709898565813</v>
      </c>
      <c r="AI64" s="1">
        <f>SQRT(22950-(AH1*AH1))</f>
        <v>148.8825040090339</v>
      </c>
      <c r="AJ64" s="1">
        <f>SQRT(22950-(AI1*AI1))</f>
        <v>148.69095466772686</v>
      </c>
      <c r="AK64" s="1">
        <f>SQRT(22950-(AJ1*AJ1))</f>
        <v>148.49242404917499</v>
      </c>
      <c r="AL64" s="1">
        <f>SQRT(22950-(AK1*AK1))</f>
        <v>148.2868841131946</v>
      </c>
      <c r="AM64" s="1">
        <f>SQRT(22950-(AL1*AL1))</f>
        <v>148.07430567117308</v>
      </c>
      <c r="AN64" s="1">
        <f>SQRT(22950-(AM1*AM1))</f>
        <v>147.8546583642193</v>
      </c>
      <c r="AO64" s="1">
        <f>SQRT(22950-(AN1*AN1))</f>
        <v>147.6279106402309</v>
      </c>
      <c r="AP64" s="1">
        <f>SQRT(22950-(AO1*AO1))</f>
        <v>147.39402972983675</v>
      </c>
      <c r="AQ64" s="1">
        <f>SQRT(22950-(AP1*AP1))</f>
        <v>147.15298162116866</v>
      </c>
      <c r="AR64" s="1">
        <f>SQRT(22950-(AQ1*AQ1))</f>
        <v>146.90473103341498</v>
      </c>
      <c r="AS64" s="1">
        <f>SQRT(22950-(AR1*AR1))</f>
        <v>146.64924138910504</v>
      </c>
      <c r="AT64" s="1">
        <f>SQRT(22950-(AS1*AS1))</f>
        <v>146.38647478507022</v>
      </c>
      <c r="AU64" s="1">
        <f>SQRT(22950-(AT1*AT1))</f>
        <v>146.11639196202458</v>
      </c>
      <c r="AV64" s="1">
        <f>SQRT(22950-(AU1*AU1))</f>
        <v>145.8389522727039</v>
      </c>
      <c r="AW64" s="1">
        <f>SQRT(22950-(AV1*AV1))</f>
        <v>145.55411364849843</v>
      </c>
      <c r="AX64" s="1">
        <f>SQRT(22950-(AW1*AW1))</f>
        <v>145.2618325645109</v>
      </c>
      <c r="AY64" s="1">
        <f>SQRT(22950-(AX1*AX1))</f>
        <v>144.96206400296597</v>
      </c>
      <c r="AZ64" s="1">
        <f>SQRT(22950-(AY1*AY1))</f>
        <v>144.65476141489432</v>
      </c>
      <c r="BA64" s="1">
        <f>SQRT(22950-(AZ1*AZ1))</f>
        <v>144.33987668000827</v>
      </c>
      <c r="BB64" s="1">
        <f>SQRT(22950-(BA1*BA1))</f>
        <v>144.0173600646811</v>
      </c>
      <c r="BC64" s="1">
        <f>SQRT(22950-(BB1*BB1))</f>
        <v>143.68716017793656</v>
      </c>
      <c r="BD64" s="1">
        <f>SQRT(22950-(BC1*BC1))</f>
        <v>143.34922392534952</v>
      </c>
      <c r="BE64" s="1">
        <f>SQRT(22950-(BD1*BD1))</f>
        <v>143.0034964607509</v>
      </c>
      <c r="BF64" s="1">
        <f>SQRT(22950-(BE1*BE1))</f>
        <v>142.64992113562488</v>
      </c>
      <c r="BG64" s="1">
        <f>SQRT(22950-(BF1*BF1))</f>
        <v>142.2884394460773</v>
      </c>
      <c r="BH64" s="1">
        <f>SQRT(22950-(BG1*BG1))</f>
        <v>141.9189909772473</v>
      </c>
      <c r="BI64" s="1">
        <f>SQRT(22950-(BH1*BH1))</f>
        <v>141.54151334502538</v>
      </c>
      <c r="BJ64" s="1">
        <f>SQRT(22950-(BI1*BI1))</f>
        <v>141.15594213493105</v>
      </c>
      <c r="BK64" s="1">
        <f>SQRT(22950-(BJ1*BJ1))</f>
        <v>140.76221083799445</v>
      </c>
      <c r="BL64" s="1">
        <f>SQRT(22950-(BK1*BK1))</f>
        <v>140.360250783475</v>
      </c>
      <c r="BM64" s="1">
        <f>SQRT(22950-(BL1*BL1))</f>
        <v>139.94999106823838</v>
      </c>
      <c r="BN64" s="1">
        <f>SQRT(22950-(BM1*BM1))</f>
        <v>139.5313584826006</v>
      </c>
      <c r="BO64" s="1">
        <f>SQRT(22950-(BN1*BN1))</f>
        <v>139.10427743243557</v>
      </c>
      <c r="BP64" s="1">
        <f>SQRT(22950-(BO1*BO1))</f>
        <v>138.66866985732574</v>
      </c>
      <c r="BQ64" s="1">
        <f>SQRT(22950-(BP1*BP1))</f>
        <v>138.2244551445221</v>
      </c>
      <c r="BR64" s="1">
        <f>SQRT(22950-(BQ1*BQ1))</f>
        <v>137.77155003846042</v>
      </c>
      <c r="BS64" s="1">
        <f>SQRT(22950-(BR1*BR1))</f>
        <v>137.30986854556377</v>
      </c>
      <c r="BT64" s="1">
        <f>SQRT(22950-(BS1*BS1))</f>
        <v>136.83932183404008</v>
      </c>
      <c r="BU64" s="1">
        <f>SQRT(22950-(BT1*BT1))</f>
        <v>136.35981812836215</v>
      </c>
      <c r="BV64" s="1">
        <f>SQRT(22950-(BU1*BU1))</f>
        <v>135.8712625980932</v>
      </c>
      <c r="BW64" s="1">
        <f>SQRT(22950-(BV1*BV1))</f>
        <v>135.37355724069602</v>
      </c>
      <c r="BX64" s="1">
        <f>SQRT(22950-(BW1*BW1))</f>
        <v>134.86660075793412</v>
      </c>
      <c r="BY64" s="1">
        <f>SQRT(22950-(BX1*BX1))</f>
        <v>134.35028842544403</v>
      </c>
      <c r="BZ64" s="1">
        <f>SQRT(22950-(BY1*BY1))</f>
        <v>133.82451195502264</v>
      </c>
      <c r="CA64" s="1">
        <f>SQRT(22950-(BZ1*BZ1))</f>
        <v>133.28915934913837</v>
      </c>
      <c r="CB64" s="1">
        <f>SQRT(22950-(CA1*CA1))</f>
        <v>132.74411474713295</v>
      </c>
      <c r="CC64" s="1">
        <f>SQRT(22950-(CB1*CB1))</f>
        <v>132.18925826253812</v>
      </c>
      <c r="CD64" s="1">
        <f>SQRT(22950-(CC1*CC1))</f>
        <v>131.62446581088184</v>
      </c>
      <c r="CE64" s="1">
        <f>SQRT(22950-(CD1*CD1))</f>
        <v>131.04960892730662</v>
      </c>
      <c r="CF64" s="1">
        <f>SQRT(22950-(CE1*CE1))</f>
        <v>130.4645545732633</v>
      </c>
      <c r="CG64" s="1">
        <f>SQRT(22950-(CF1*CF1))</f>
        <v>129.86916493148019</v>
      </c>
      <c r="CH64" s="1">
        <f>SQRT(22950-(CG1*CG1))</f>
        <v>129.2632971883357</v>
      </c>
      <c r="CI64" s="1">
        <f>SQRT(22950-(CH1*CH1))</f>
        <v>128.64680330268607</v>
      </c>
      <c r="CJ64" s="1">
        <f>SQRT(22950-(CI1*CI1))</f>
        <v>128.0195297601112</v>
      </c>
      <c r="CK64" s="1">
        <f>SQRT(22950-(CJ1*CJ1))</f>
        <v>127.38131731144878</v>
      </c>
      <c r="CL64" s="1">
        <f>SQRT(22950-(CK1*CK1))</f>
        <v>126.73200069437868</v>
      </c>
      <c r="CM64" s="1">
        <f>SQRT(22950-(CL1*CL1))</f>
        <v>126.07140833670417</v>
      </c>
      <c r="CN64" s="1">
        <f>SQRT(22950-(CM1*CM1))</f>
        <v>125.39936203984452</v>
      </c>
      <c r="CO64" s="1">
        <f>SQRT(22950-(CN1*CN1))</f>
        <v>124.7156766409099</v>
      </c>
      <c r="CP64" s="1">
        <f>SQRT(22950-(CO1*CO1))</f>
        <v>124.02015965156633</v>
      </c>
      <c r="CQ64" s="1">
        <f>SQRT(22950-(CP1*CP1))</f>
        <v>123.31261087171903</v>
      </c>
      <c r="CR64" s="1">
        <f>SQRT(22950-(CQ1*CQ1))</f>
        <v>122.59282197584001</v>
      </c>
      <c r="CS64" s="1">
        <f>SQRT(22950-(CR1*CR1))</f>
        <v>121.8605760695394</v>
      </c>
      <c r="CT64" s="1">
        <f>SQRT(22950-(CS1*CS1))</f>
        <v>121.1156472137271</v>
      </c>
      <c r="CU64" s="1">
        <f>SQRT(22950-(CT1*CT1))</f>
        <v>120.3577999134248</v>
      </c>
      <c r="CV64" s="1">
        <f>SQRT(22950-(CU1*CU1))</f>
        <v>119.5867885679685</v>
      </c>
      <c r="CW64" s="1">
        <f>SQRT(22950-(CV1*CV1))</f>
        <v>118.80235687897779</v>
      </c>
      <c r="CX64" s="1">
        <f>SQRT(22950-(CW1*CW1))</f>
        <v>118.00423721205946</v>
      </c>
      <c r="CY64" s="1">
        <f>SQRT(22950-(CX1*CX1))</f>
        <v>117.19214990774766</v>
      </c>
      <c r="CZ64" s="1">
        <f>SQRT(22950-(CY1*CY1))</f>
        <v>116.36580253665593</v>
      </c>
      <c r="DA64" s="1">
        <f>SQRT(22950-(CZ1*CZ1))</f>
        <v>115.52488909321661</v>
      </c>
      <c r="DB64" s="1">
        <f>SQRT(22950-(DA1*DA1))</f>
        <v>114.66908912169835</v>
      </c>
      <c r="DC64" s="1">
        <f>SQRT(22950-(DB1*DB1))</f>
        <v>113.79806676741042</v>
      </c>
      <c r="DD64" s="1">
        <f>SQRT(22950-(DC1*DC1))</f>
        <v>112.91146974510606</v>
      </c>
      <c r="DE64" s="1">
        <f>SQRT(22950-(DD1*DD1))</f>
        <v>112.00892821556681</v>
      </c>
      <c r="DF64" s="1">
        <f>SQRT(22950-(DE1*DE1))</f>
        <v>111.09005356016353</v>
      </c>
      <c r="DG64" s="1">
        <f>SQRT(22950-(DF1*DF1))</f>
        <v>110.1544370418187</v>
      </c>
      <c r="DH64" s="1">
        <f>SQRT(22950-(DG1*DG1))</f>
        <v>109.20164833920778</v>
      </c>
      <c r="DI64" s="1">
        <f>SQRT(22950-(DH1*DH1))</f>
        <v>108.23123393919151</v>
      </c>
      <c r="DJ64" s="5">
        <f>SQRT(22950-(DI1*DI1))</f>
        <v>107.24271537032247</v>
      </c>
    </row>
    <row r="65" spans="1:113" ht="12.75">
      <c r="A65" s="3">
        <f>D65/1.41421356</f>
        <v>106.83164343162913</v>
      </c>
      <c r="B65" s="3">
        <v>107</v>
      </c>
      <c r="C65" s="4">
        <v>62.5</v>
      </c>
      <c r="D65" s="4">
        <f>SQRT((163.5*163.5)-(C65*C65))</f>
        <v>151.08275877809487</v>
      </c>
      <c r="E65" s="4">
        <v>152</v>
      </c>
      <c r="F65" s="4">
        <f>D65*D65</f>
        <v>22826.000000000004</v>
      </c>
      <c r="G65" s="1">
        <f>D65</f>
        <v>151.08275877809487</v>
      </c>
      <c r="H65" s="1">
        <f>SQRT(22826-(G1*G1))</f>
        <v>151.07944929738127</v>
      </c>
      <c r="I65" s="1">
        <f>SQRT(22826-(H1*H1))</f>
        <v>151.06952042023568</v>
      </c>
      <c r="J65" s="1">
        <f>SQRT(22826-(I1*I1))</f>
        <v>151.0529708413575</v>
      </c>
      <c r="K65" s="1">
        <f>SQRT(22826-(J1*J1))</f>
        <v>151.02979838429235</v>
      </c>
      <c r="L65" s="1">
        <f>SQRT(22826-(K1*K1))</f>
        <v>151</v>
      </c>
      <c r="M65" s="1">
        <f>SQRT(22826-(L1*L1))</f>
        <v>150.96357176484665</v>
      </c>
      <c r="N65" s="1">
        <f>SQRT(22826-(M1*M1))</f>
        <v>150.9205088780183</v>
      </c>
      <c r="O65" s="1">
        <f>SQRT(22826-(N1*N1))</f>
        <v>150.8708056583513</v>
      </c>
      <c r="P65" s="1">
        <f>SQRT(22826-(O1*O1))</f>
        <v>150.81445554057476</v>
      </c>
      <c r="Q65" s="1">
        <f>SQRT(22826-(P1*P1))</f>
        <v>150.75145107095983</v>
      </c>
      <c r="R65" s="1">
        <f>SQRT(22826-(Q1*Q1))</f>
        <v>150.68178390236824</v>
      </c>
      <c r="S65" s="1">
        <f>SQRT(22826-(R1*R1))</f>
        <v>150.6054447886928</v>
      </c>
      <c r="T65" s="1">
        <f>SQRT(22826-(S1*S1))</f>
        <v>150.52242357868147</v>
      </c>
      <c r="U65" s="1">
        <f>SQRT(22826-(T1*T1))</f>
        <v>150.43270920913443</v>
      </c>
      <c r="V65" s="1">
        <f>SQRT(22826-(U1*U1))</f>
        <v>150.3362896974646</v>
      </c>
      <c r="W65" s="1">
        <f>SQRT(22826-(V1*V1))</f>
        <v>150.23315213360866</v>
      </c>
      <c r="X65" s="1">
        <f>SQRT(22826-(W1*W1))</f>
        <v>150.12328267127654</v>
      </c>
      <c r="Y65" s="1">
        <f>SQRT(22826-(X1*X1))</f>
        <v>150.0066665185251</v>
      </c>
      <c r="Z65" s="1">
        <f>SQRT(22826-(Y1*Y1))</f>
        <v>149.88328792764054</v>
      </c>
      <c r="AA65" s="1">
        <f>SQRT(22826-(Z1*Z1))</f>
        <v>149.75313018431368</v>
      </c>
      <c r="AB65" s="1">
        <f>SQRT(22826-(AA1*AA1))</f>
        <v>149.61617559608987</v>
      </c>
      <c r="AC65" s="1">
        <f>SQRT(22826-(AB1*AB1))</f>
        <v>149.47240548007514</v>
      </c>
      <c r="AD65" s="1">
        <f>SQRT(22826-(AC1*AC1))</f>
        <v>149.32180014987765</v>
      </c>
      <c r="AE65" s="1">
        <f>SQRT(22826-(AD1*AD1))</f>
        <v>149.164338901763</v>
      </c>
      <c r="AF65" s="1">
        <f>SQRT(22826-(AE1*AE1))</f>
        <v>149</v>
      </c>
      <c r="AG65" s="1">
        <f>SQRT(22826-(AF1*AF1))</f>
        <v>148.82876066137217</v>
      </c>
      <c r="AH65" s="1">
        <f>SQRT(22826-(AG1*AG1))</f>
        <v>148.65059703882793</v>
      </c>
      <c r="AI65" s="1">
        <f>SQRT(22826-(AH1*AH1))</f>
        <v>148.4654842042419</v>
      </c>
      <c r="AJ65" s="1">
        <f>SQRT(22826-(AI1*AI1))</f>
        <v>148.27339613025663</v>
      </c>
      <c r="AK65" s="1">
        <f>SQRT(22826-(AJ1*AJ1))</f>
        <v>148.07430567117308</v>
      </c>
      <c r="AL65" s="1">
        <f>SQRT(22826-(AK1*AK1))</f>
        <v>147.8681845428556</v>
      </c>
      <c r="AM65" s="1">
        <f>SQRT(22826-(AL1*AL1))</f>
        <v>147.6550033016152</v>
      </c>
      <c r="AN65" s="1">
        <f>SQRT(22826-(AM1*AM1))</f>
        <v>147.4347313220328</v>
      </c>
      <c r="AO65" s="1">
        <f>SQRT(22826-(AN1*AN1))</f>
        <v>147.20733677368122</v>
      </c>
      <c r="AP65" s="1">
        <f>SQRT(22826-(AO1*AO1))</f>
        <v>146.972786596703</v>
      </c>
      <c r="AQ65" s="1">
        <f>SQRT(22826-(AP1*AP1))</f>
        <v>146.7310464761974</v>
      </c>
      <c r="AR65" s="1">
        <f>SQRT(22826-(AQ1*AQ1))</f>
        <v>146.482080815368</v>
      </c>
      <c r="AS65" s="1">
        <f>SQRT(22826-(AR1*AR1))</f>
        <v>146.22585270737866</v>
      </c>
      <c r="AT65" s="1">
        <f>SQRT(22826-(AS1*AS1))</f>
        <v>145.96232390586277</v>
      </c>
      <c r="AU65" s="1">
        <f>SQRT(22826-(AT1*AT1))</f>
        <v>145.69145479402695</v>
      </c>
      <c r="AV65" s="1">
        <f>SQRT(22826-(AU1*AU1))</f>
        <v>145.41320435228707</v>
      </c>
      <c r="AW65" s="1">
        <f>SQRT(22826-(AV1*AV1))</f>
        <v>145.12753012437028</v>
      </c>
      <c r="AX65" s="1">
        <f>SQRT(22826-(AW1*AW1))</f>
        <v>144.83438818181267</v>
      </c>
      <c r="AY65" s="1">
        <f>SQRT(22826-(AX1*AX1))</f>
        <v>144.53373308677806</v>
      </c>
      <c r="AZ65" s="1">
        <f>SQRT(22826-(AY1*AY1))</f>
        <v>144.2255178531178</v>
      </c>
      <c r="BA65" s="1">
        <f>SQRT(22826-(AZ1*AZ1))</f>
        <v>143.9096939055879</v>
      </c>
      <c r="BB65" s="1">
        <f>SQRT(22826-(BA1*BA1))</f>
        <v>143.58621103713267</v>
      </c>
      <c r="BC65" s="1">
        <f>SQRT(22826-(BB1*BB1))</f>
        <v>143.2550173641398</v>
      </c>
      <c r="BD65" s="1">
        <f>SQRT(22826-(BC1*BC1))</f>
        <v>142.9160592795645</v>
      </c>
      <c r="BE65" s="1">
        <f>SQRT(22826-(BD1*BD1))</f>
        <v>142.56928140381433</v>
      </c>
      <c r="BF65" s="1">
        <f>SQRT(22826-(BE1*BE1))</f>
        <v>142.21462653327893</v>
      </c>
      <c r="BG65" s="1">
        <f>SQRT(22826-(BF1*BF1))</f>
        <v>141.85203558638133</v>
      </c>
      <c r="BH65" s="1">
        <f>SQRT(22826-(BG1*BG1))</f>
        <v>141.4814475470194</v>
      </c>
      <c r="BI65" s="1">
        <f>SQRT(22826-(BH1*BH1))</f>
        <v>141.10279940525632</v>
      </c>
      <c r="BJ65" s="1">
        <f>SQRT(22826-(BI1*BI1))</f>
        <v>140.71602609511115</v>
      </c>
      <c r="BK65" s="1">
        <f>SQRT(22826-(BJ1*BJ1))</f>
        <v>140.32106042928837</v>
      </c>
      <c r="BL65" s="1">
        <f>SQRT(22826-(BK1*BK1))</f>
        <v>139.91783303067555</v>
      </c>
      <c r="BM65" s="1">
        <f>SQRT(22826-(BL1*BL1))</f>
        <v>139.50627226042562</v>
      </c>
      <c r="BN65" s="1">
        <f>SQRT(22826-(BM1*BM1))</f>
        <v>139.08630414242805</v>
      </c>
      <c r="BO65" s="1">
        <f>SQRT(22826-(BN1*BN1))</f>
        <v>138.6578522839583</v>
      </c>
      <c r="BP65" s="1">
        <f>SQRT(22826-(BO1*BO1))</f>
        <v>138.2208377922808</v>
      </c>
      <c r="BQ65" s="1">
        <f>SQRT(22826-(BP1*BP1))</f>
        <v>137.77517918696387</v>
      </c>
      <c r="BR65" s="1">
        <f>SQRT(22826-(BQ1*BQ1))</f>
        <v>137.32079230764728</v>
      </c>
      <c r="BS65" s="1">
        <f>SQRT(22826-(BR1*BR1))</f>
        <v>136.8575902169843</v>
      </c>
      <c r="BT65" s="1">
        <f>SQRT(22826-(BS1*BS1))</f>
        <v>136.38548309845882</v>
      </c>
      <c r="BU65" s="1">
        <f>SQRT(22826-(BT1*BT1))</f>
        <v>135.90437814875574</v>
      </c>
      <c r="BV65" s="1">
        <f>SQRT(22826-(BU1*BU1))</f>
        <v>135.41417946433822</v>
      </c>
      <c r="BW65" s="1">
        <f>SQRT(22826-(BV1*BV1))</f>
        <v>134.9147879218583</v>
      </c>
      <c r="BX65" s="1">
        <f>SQRT(22826-(BW1*BW1))</f>
        <v>134.40610105199838</v>
      </c>
      <c r="BY65" s="1">
        <f>SQRT(22826-(BX1*BX1))</f>
        <v>133.88801290630914</v>
      </c>
      <c r="BZ65" s="1">
        <f>SQRT(22826-(BY1*BY1))</f>
        <v>133.3604139165742</v>
      </c>
      <c r="CA65" s="1">
        <f>SQRT(22826-(BZ1*BZ1))</f>
        <v>132.82319074619463</v>
      </c>
      <c r="CB65" s="1">
        <f>SQRT(22826-(CA1*CA1))</f>
        <v>132.27622613304328</v>
      </c>
      <c r="CC65" s="1">
        <f>SQRT(22826-(CB1*CB1))</f>
        <v>131.7193987231949</v>
      </c>
      <c r="CD65" s="1">
        <f>SQRT(22826-(CC1*CC1))</f>
        <v>131.15258289488622</v>
      </c>
      <c r="CE65" s="1">
        <f>SQRT(22826-(CD1*CD1))</f>
        <v>130.57564857200595</v>
      </c>
      <c r="CF65" s="1">
        <f>SQRT(22826-(CE1*CE1))</f>
        <v>129.98846102635417</v>
      </c>
      <c r="CG65" s="1">
        <f>SQRT(22826-(CF1*CF1))</f>
        <v>129.39088066784305</v>
      </c>
      <c r="CH65" s="1">
        <f>SQRT(22826-(CG1*CG1))</f>
        <v>128.78276282173792</v>
      </c>
      <c r="CI65" s="1">
        <f>SQRT(22826-(CH1*CH1))</f>
        <v>128.16395749195638</v>
      </c>
      <c r="CJ65" s="1">
        <f>SQRT(22826-(CI1*CI1))</f>
        <v>127.534309109353</v>
      </c>
      <c r="CK65" s="1">
        <f>SQRT(22826-(CJ1*CJ1))</f>
        <v>126.89365626381802</v>
      </c>
      <c r="CL65" s="1">
        <f>SQRT(22826-(CK1*CK1))</f>
        <v>126.24183141890805</v>
      </c>
      <c r="CM65" s="1">
        <f>SQRT(22826-(CL1*CL1))</f>
        <v>125.57866060760483</v>
      </c>
      <c r="CN65" s="1">
        <f>SQRT(22826-(CM1*CM1))</f>
        <v>124.90396310766124</v>
      </c>
      <c r="CO65" s="1">
        <f>SQRT(22826-(CN1*CN1))</f>
        <v>124.21755109484327</v>
      </c>
      <c r="CP65" s="1">
        <f>SQRT(22826-(CO1*CO1))</f>
        <v>123.51922927220684</v>
      </c>
      <c r="CQ65" s="1">
        <f>SQRT(22826-(CP1*CP1))</f>
        <v>122.8087944733601</v>
      </c>
      <c r="CR65" s="1">
        <f>SQRT(22826-(CQ1*CQ1))</f>
        <v>122.08603523745047</v>
      </c>
      <c r="CS65" s="1">
        <f>SQRT(22826-(CR1*CR1))</f>
        <v>121.35073135337916</v>
      </c>
      <c r="CT65" s="1">
        <f>SQRT(22826-(CS1*CS1))</f>
        <v>120.60265337047937</v>
      </c>
      <c r="CU65" s="1">
        <f>SQRT(22826-(CT1*CT1))</f>
        <v>119.8415620725965</v>
      </c>
      <c r="CV65" s="1">
        <f>SQRT(22826-(CU1*CU1))</f>
        <v>119.06720791217035</v>
      </c>
      <c r="CW65" s="1">
        <f>SQRT(22826-(CV1*CV1))</f>
        <v>118.27933040053955</v>
      </c>
      <c r="CX65" s="1">
        <f>SQRT(22826-(CW1*CW1))</f>
        <v>117.47765745025733</v>
      </c>
      <c r="CY65" s="1">
        <f>SQRT(22826-(CX1*CX1))</f>
        <v>116.66190466471906</v>
      </c>
      <c r="CZ65" s="1">
        <f>SQRT(22826-(CY1*CY1))</f>
        <v>115.83177456984762</v>
      </c>
      <c r="DA65" s="1">
        <f>SQRT(22826-(CZ1*CZ1))</f>
        <v>114.98695578194946</v>
      </c>
      <c r="DB65" s="1">
        <f>SQRT(22826-(DA1*DA1))</f>
        <v>114.12712210513327</v>
      </c>
      <c r="DC65" s="1">
        <f>SQRT(22826-(DB1*DB1))</f>
        <v>113.25193155085701</v>
      </c>
      <c r="DD65" s="1">
        <f>SQRT(22826-(DC1*DC1))</f>
        <v>112.36102527122117</v>
      </c>
      <c r="DE65" s="1">
        <f>SQRT(22826-(DD1*DD1))</f>
        <v>111.45402639653715</v>
      </c>
      <c r="DF65" s="1">
        <f>SQRT(22826-(DE1*DE1))</f>
        <v>110.53053876644228</v>
      </c>
      <c r="DG65" s="1">
        <f>SQRT(22826-(DF1*DF1))</f>
        <v>109.59014554237986</v>
      </c>
      <c r="DH65" s="1">
        <f>SQRT(22826-(DG1*DG1))</f>
        <v>108.63240768757728</v>
      </c>
      <c r="DI65" s="1">
        <f>SQRT(22826-(DH1*DH1))</f>
        <v>107.65686229869418</v>
      </c>
    </row>
    <row r="66" spans="1:113" ht="12.75">
      <c r="A66" s="3">
        <f>D66/1.41421356</f>
        <v>106.53637894208399</v>
      </c>
      <c r="B66" s="3">
        <v>107</v>
      </c>
      <c r="C66" s="4">
        <v>63.5</v>
      </c>
      <c r="D66" s="4">
        <f>SQRT((163.5*163.5)-(C66*C66))</f>
        <v>150.66519173319364</v>
      </c>
      <c r="E66" s="4">
        <v>151</v>
      </c>
      <c r="F66" s="4">
        <f>D66*D66</f>
        <v>22700</v>
      </c>
      <c r="G66" s="1">
        <f>D66</f>
        <v>150.66519173319364</v>
      </c>
      <c r="H66" s="1">
        <f>SQRT(22700-(G1*G1))</f>
        <v>150.6618730800862</v>
      </c>
      <c r="I66" s="1">
        <f>SQRT(22700-(H1*H1))</f>
        <v>150.65191668213185</v>
      </c>
      <c r="J66" s="1">
        <f>SQRT(22700-(I1*I1))</f>
        <v>150.63532122314473</v>
      </c>
      <c r="K66" s="1">
        <f>SQRT(22700-(J1*J1))</f>
        <v>150.61208450851478</v>
      </c>
      <c r="L66" s="1">
        <f>SQRT(22700-(K1*K1))</f>
        <v>150.58220346375597</v>
      </c>
      <c r="M66" s="1">
        <f>SQRT(22700-(L1*L1))</f>
        <v>150.5456741324705</v>
      </c>
      <c r="N66" s="1">
        <f>SQRT(22700-(M1*M1))</f>
        <v>150.50249167372613</v>
      </c>
      <c r="O66" s="1">
        <f>SQRT(22700-(N1*N1))</f>
        <v>150.45265035884213</v>
      </c>
      <c r="P66" s="1">
        <f>SQRT(22700-(O1*O1))</f>
        <v>150.39614356757954</v>
      </c>
      <c r="Q66" s="1">
        <f>SQRT(22700-(P1*P1))</f>
        <v>150.33296378372907</v>
      </c>
      <c r="R66" s="1">
        <f>SQRT(22700-(Q1*Q1))</f>
        <v>150.26310259009028</v>
      </c>
      <c r="S66" s="1">
        <f>SQRT(22700-(R1*R1))</f>
        <v>150.18655066283398</v>
      </c>
      <c r="T66" s="1">
        <f>SQRT(22700-(S1*S1))</f>
        <v>150.10329776523898</v>
      </c>
      <c r="U66" s="1">
        <f>SQRT(22700-(T1*T1))</f>
        <v>150.0133327407934</v>
      </c>
      <c r="V66" s="1">
        <f>SQRT(22700-(U1*U1))</f>
        <v>149.9166435056495</v>
      </c>
      <c r="W66" s="1">
        <f>SQRT(22700-(V1*V1))</f>
        <v>149.81321704042003</v>
      </c>
      <c r="X66" s="1">
        <f>SQRT(22700-(W1*W1))</f>
        <v>149.70303938130314</v>
      </c>
      <c r="Y66" s="1">
        <f>SQRT(22700-(X1*X1))</f>
        <v>149.58609561052123</v>
      </c>
      <c r="Z66" s="1">
        <f>SQRT(22700-(Y1*Y1))</f>
        <v>149.46236984605858</v>
      </c>
      <c r="AA66" s="1">
        <f>SQRT(22700-(Z1*Z1))</f>
        <v>149.33184523068078</v>
      </c>
      <c r="AB66" s="1">
        <f>SQRT(22700-(AA1*AA1))</f>
        <v>149.19450392021818</v>
      </c>
      <c r="AC66" s="1">
        <f>SQRT(22700-(AB1*AB1))</f>
        <v>149.05032707109368</v>
      </c>
      <c r="AD66" s="1">
        <f>SQRT(22700-(AC1*AC1))</f>
        <v>148.89929482707433</v>
      </c>
      <c r="AE66" s="1">
        <f>SQRT(22700-(AD1*AD1))</f>
        <v>148.7413863052244</v>
      </c>
      <c r="AF66" s="1">
        <f>SQRT(22700-(AE1*AE1))</f>
        <v>148.57657958103627</v>
      </c>
      <c r="AG66" s="1">
        <f>SQRT(22700-(AF1*AF1))</f>
        <v>148.4048516727132</v>
      </c>
      <c r="AH66" s="1">
        <f>SQRT(22700-(AG1*AG1))</f>
        <v>148.22617852457776</v>
      </c>
      <c r="AI66" s="1">
        <f>SQRT(22700-(AH1*AH1))</f>
        <v>148.04053498957643</v>
      </c>
      <c r="AJ66" s="1">
        <f>SQRT(22700-(AI1*AI1))</f>
        <v>147.84789481084943</v>
      </c>
      <c r="AK66" s="1">
        <f>SQRT(22700-(AJ1*AJ1))</f>
        <v>147.648230602334</v>
      </c>
      <c r="AL66" s="1">
        <f>SQRT(22700-(AK1*AK1))</f>
        <v>147.44151382836517</v>
      </c>
      <c r="AM66" s="1">
        <f>SQRT(22700-(AL1*AL1))</f>
        <v>147.22771478223794</v>
      </c>
      <c r="AN66" s="1">
        <f>SQRT(22700-(AM1*AM1))</f>
        <v>147.0068025636909</v>
      </c>
      <c r="AO66" s="1">
        <f>SQRT(22700-(AN1*AN1))</f>
        <v>146.77874505527018</v>
      </c>
      <c r="AP66" s="1">
        <f>SQRT(22700-(AO1*AO1))</f>
        <v>146.54350889752845</v>
      </c>
      <c r="AQ66" s="1">
        <f>SQRT(22700-(AP1*AP1))</f>
        <v>146.30105946301276</v>
      </c>
      <c r="AR66" s="1">
        <f>SQRT(22700-(AQ1*AQ1))</f>
        <v>146.05136082899057</v>
      </c>
      <c r="AS66" s="1">
        <f>SQRT(22700-(AR1*AR1))</f>
        <v>145.79437574886077</v>
      </c>
      <c r="AT66" s="1">
        <f>SQRT(22700-(AS1*AS1))</f>
        <v>145.5300656221937</v>
      </c>
      <c r="AU66" s="1">
        <f>SQRT(22700-(AT1*AT1))</f>
        <v>145.2583904633395</v>
      </c>
      <c r="AV66" s="1">
        <f>SQRT(22700-(AU1*AU1))</f>
        <v>144.97930886854166</v>
      </c>
      <c r="AW66" s="1">
        <f>SQRT(22700-(AV1*AV1))</f>
        <v>144.69277798148738</v>
      </c>
      <c r="AX66" s="1">
        <f>SQRT(22700-(AW1*AW1))</f>
        <v>144.39875345722345</v>
      </c>
      <c r="AY66" s="1">
        <f>SQRT(22700-(AX1*AX1))</f>
        <v>144.09718942436038</v>
      </c>
      <c r="AZ66" s="1">
        <f>SQRT(22700-(AY1*AY1))</f>
        <v>143.78803844548406</v>
      </c>
      <c r="BA66" s="1">
        <f>SQRT(22700-(AZ1*AZ1))</f>
        <v>143.47125147568764</v>
      </c>
      <c r="BB66" s="1">
        <f>SQRT(22700-(BA1*BA1))</f>
        <v>143.1467778191322</v>
      </c>
      <c r="BC66" s="1">
        <f>SQRT(22700-(BB1*BB1))</f>
        <v>142.81456508353762</v>
      </c>
      <c r="BD66" s="1">
        <f>SQRT(22700-(BC1*BC1))</f>
        <v>142.47455913249917</v>
      </c>
      <c r="BE66" s="1">
        <f>SQRT(22700-(BD1*BD1))</f>
        <v>142.12670403551894</v>
      </c>
      <c r="BF66" s="1">
        <f>SQRT(22700-(BE1*BE1))</f>
        <v>141.7709420156331</v>
      </c>
      <c r="BG66" s="1">
        <f>SQRT(22700-(BF1*BF1))</f>
        <v>141.40721339450826</v>
      </c>
      <c r="BH66" s="1">
        <f>SQRT(22700-(BG1*BG1))</f>
        <v>141.03545653487282</v>
      </c>
      <c r="BI66" s="1">
        <f>SQRT(22700-(BH1*BH1))</f>
        <v>140.65560778013793</v>
      </c>
      <c r="BJ66" s="1">
        <f>SQRT(22700-(BI1*BI1))</f>
        <v>140.26760139105536</v>
      </c>
      <c r="BK66" s="1">
        <f>SQRT(22700-(BJ1*BJ1))</f>
        <v>139.8713694792469</v>
      </c>
      <c r="BL66" s="1">
        <f>SQRT(22700-(BK1*BK1))</f>
        <v>139.4668419374297</v>
      </c>
      <c r="BM66" s="1">
        <f>SQRT(22700-(BL1*BL1))</f>
        <v>139.05394636614957</v>
      </c>
      <c r="BN66" s="1">
        <f>SQRT(22700-(BM1*BM1))</f>
        <v>138.63260799682016</v>
      </c>
      <c r="BO66" s="1">
        <f>SQRT(22700-(BN1*BN1))</f>
        <v>138.20274961085252</v>
      </c>
      <c r="BP66" s="1">
        <f>SQRT(22700-(BO1*BO1))</f>
        <v>137.76429145464365</v>
      </c>
      <c r="BQ66" s="1">
        <f>SQRT(22700-(BP1*BP1))</f>
        <v>137.31715115017496</v>
      </c>
      <c r="BR66" s="1">
        <f>SQRT(22700-(BQ1*BQ1))</f>
        <v>136.8612436009552</v>
      </c>
      <c r="BS66" s="1">
        <f>SQRT(22700-(BR1*BR1))</f>
        <v>136.3964808930201</v>
      </c>
      <c r="BT66" s="1">
        <f>SQRT(22700-(BS1*BS1))</f>
        <v>135.92277219068185</v>
      </c>
      <c r="BU66" s="1">
        <f>SQRT(22700-(BT1*BT1))</f>
        <v>135.4400236266961</v>
      </c>
      <c r="BV66" s="1">
        <f>SQRT(22700-(BU1*BU1))</f>
        <v>134.94813818648998</v>
      </c>
      <c r="BW66" s="1">
        <f>SQRT(22700-(BV1*BV1))</f>
        <v>134.44701558606647</v>
      </c>
      <c r="BX66" s="1">
        <f>SQRT(22700-(BW1*BW1))</f>
        <v>133.93655214316965</v>
      </c>
      <c r="BY66" s="1">
        <f>SQRT(22700-(BX1*BX1))</f>
        <v>133.41664064126334</v>
      </c>
      <c r="BZ66" s="1">
        <f>SQRT(22700-(BY1*BY1))</f>
        <v>132.88717018583847</v>
      </c>
      <c r="CA66" s="1">
        <f>SQRT(22700-(BZ1*BZ1))</f>
        <v>132.34802605252563</v>
      </c>
      <c r="CB66" s="1">
        <f>SQRT(22700-(CA1*CA1))</f>
        <v>131.79908952644553</v>
      </c>
      <c r="CC66" s="1">
        <f>SQRT(22700-(CB1*CB1))</f>
        <v>131.24023773218335</v>
      </c>
      <c r="CD66" s="1">
        <f>SQRT(22700-(CC1*CC1))</f>
        <v>130.6713434537198</v>
      </c>
      <c r="CE66" s="1">
        <f>SQRT(22700-(CD1*CD1))</f>
        <v>130.09227494359533</v>
      </c>
      <c r="CF66" s="1">
        <f>SQRT(22700-(CE1*CE1))</f>
        <v>129.50289572052048</v>
      </c>
      <c r="CG66" s="1">
        <f>SQRT(22700-(CF1*CF1))</f>
        <v>128.90306435457614</v>
      </c>
      <c r="CH66" s="1">
        <f>SQRT(22700-(CG1*CG1))</f>
        <v>128.2926342390708</v>
      </c>
      <c r="CI66" s="1">
        <f>SQRT(22700-(CH1*CH1))</f>
        <v>127.67145334803705</v>
      </c>
      <c r="CJ66" s="1">
        <f>SQRT(22700-(CI1*CI1))</f>
        <v>127.03936397825676</v>
      </c>
      <c r="CK66" s="1">
        <f>SQRT(22700-(CJ1*CJ1))</f>
        <v>126.39620247459969</v>
      </c>
      <c r="CL66" s="1">
        <f>SQRT(22700-(CK1*CK1))</f>
        <v>125.7417989373462</v>
      </c>
      <c r="CM66" s="1">
        <f>SQRT(22700-(CL1*CL1))</f>
        <v>125.07597691003656</v>
      </c>
      <c r="CN66" s="1">
        <f>SQRT(22700-(CM1*CM1))</f>
        <v>124.39855304624729</v>
      </c>
      <c r="CO66" s="1">
        <f>SQRT(22700-(CN1*CN1))</f>
        <v>123.70933675353692</v>
      </c>
      <c r="CP66" s="1">
        <f>SQRT(22700-(CO1*CO1))</f>
        <v>123.0081298126266</v>
      </c>
      <c r="CQ66" s="1">
        <f>SQRT(22700-(CP1*CP1))</f>
        <v>122.29472596968358</v>
      </c>
      <c r="CR66" s="1">
        <f>SQRT(22700-(CQ1*CQ1))</f>
        <v>121.56891049935423</v>
      </c>
      <c r="CS66" s="1">
        <f>SQRT(22700-(CR1*CR1))</f>
        <v>120.83045973594572</v>
      </c>
      <c r="CT66" s="1">
        <f>SQRT(22700-(CS1*CS1))</f>
        <v>120.07914056987583</v>
      </c>
      <c r="CU66" s="1">
        <f>SQRT(22700-(CT1*CT1))</f>
        <v>119.31470990619724</v>
      </c>
      <c r="CV66" s="1">
        <f>SQRT(22700-(CU1*CU1))</f>
        <v>118.536914081648</v>
      </c>
      <c r="CW66" s="1">
        <f>SQRT(22700-(CV1*CV1))</f>
        <v>117.74548823628021</v>
      </c>
      <c r="CX66" s="1">
        <f>SQRT(22700-(CW1*CW1))</f>
        <v>116.940155635265</v>
      </c>
      <c r="CY66" s="1">
        <f>SQRT(22700-(CX1*CX1))</f>
        <v>116.12062693595828</v>
      </c>
      <c r="CZ66" s="1">
        <f>SQRT(22700-(CY1*CY1))</f>
        <v>115.28659939472584</v>
      </c>
      <c r="DA66" s="1">
        <f>SQRT(22700-(CZ1*CZ1))</f>
        <v>114.43775600735974</v>
      </c>
      <c r="DB66" s="1">
        <f>SQRT(22700-(DA1*DA1))</f>
        <v>113.57376457615553</v>
      </c>
      <c r="DC66" s="1">
        <f>SQRT(22700-(DB1*DB1))</f>
        <v>112.69427669584645</v>
      </c>
      <c r="DD66" s="1">
        <f>SQRT(22700-(DC1*DC1))</f>
        <v>111.79892664958818</v>
      </c>
      <c r="DE66" s="1">
        <f>SQRT(22700-(DD1*DD1))</f>
        <v>110.8873302050329</v>
      </c>
      <c r="DF66" s="1">
        <f>SQRT(22700-(DE1*DE1))</f>
        <v>109.95908329919816</v>
      </c>
      <c r="DG66" s="1">
        <f>SQRT(22700-(DF1*DF1))</f>
        <v>109.01376059929315</v>
      </c>
      <c r="DH66" s="1">
        <f>SQRT(22700-(DG1*DG1))</f>
        <v>108.05091392487155</v>
      </c>
      <c r="DI66" s="5">
        <f>SQRT(22700-(DH1*DH1))</f>
        <v>107.07007051459338</v>
      </c>
    </row>
    <row r="67" spans="1:113" ht="12.75">
      <c r="A67" s="3">
        <f>D67/1.41421356</f>
        <v>106.2355874360213</v>
      </c>
      <c r="B67" s="3">
        <v>107</v>
      </c>
      <c r="C67" s="4">
        <v>64.5</v>
      </c>
      <c r="D67" s="4">
        <f>SQRT((163.5*163.5)-(C67*C67))</f>
        <v>150.23980830658698</v>
      </c>
      <c r="E67" s="4">
        <v>151</v>
      </c>
      <c r="F67" s="4">
        <f>D67*D67</f>
        <v>22572.000000000004</v>
      </c>
      <c r="G67" s="1">
        <f>D67</f>
        <v>150.23980830658698</v>
      </c>
      <c r="H67" s="1">
        <f>SQRT(22572-(G1*G1))</f>
        <v>150.23648025696022</v>
      </c>
      <c r="I67" s="1">
        <f>SQRT(22572-(H1*H1))</f>
        <v>150.22649566571138</v>
      </c>
      <c r="J67" s="1">
        <f>SQRT(22572-(I1*I1))</f>
        <v>150.20985320544057</v>
      </c>
      <c r="K67" s="1">
        <f>SQRT(22572-(J1*J1))</f>
        <v>150.18655066283398</v>
      </c>
      <c r="L67" s="1">
        <f>SQRT(22572-(K1*K1))</f>
        <v>150.1565849371915</v>
      </c>
      <c r="M67" s="1">
        <f>SQRT(22572-(L1*L1))</f>
        <v>150.11995203836165</v>
      </c>
      <c r="N67" s="1">
        <f>SQRT(22572-(M1*M1))</f>
        <v>150.07664708408169</v>
      </c>
      <c r="O67" s="1">
        <f>SQRT(22572-(N1*N1))</f>
        <v>150.0266642967176</v>
      </c>
      <c r="P67" s="1">
        <f>SQRT(22572-(O1*O1))</f>
        <v>149.96999699939985</v>
      </c>
      <c r="Q67" s="1">
        <f>SQRT(22572-(P1*P1))</f>
        <v>149.90663761154806</v>
      </c>
      <c r="R67" s="1">
        <f>SQRT(22572-(Q1*Q1))</f>
        <v>149.8365776437783</v>
      </c>
      <c r="S67" s="1">
        <f>SQRT(22572-(R1*R1))</f>
        <v>149.7598076921842</v>
      </c>
      <c r="T67" s="1">
        <f>SQRT(22572-(S1*S1))</f>
        <v>149.67631743198388</v>
      </c>
      <c r="U67" s="1">
        <f>SQRT(22572-(T1*T1))</f>
        <v>149.58609561052123</v>
      </c>
      <c r="V67" s="1">
        <f>SQRT(22572-(U1*U1))</f>
        <v>149.48913003961192</v>
      </c>
      <c r="W67" s="1">
        <f>SQRT(22572-(V1*V1))</f>
        <v>149.38540758722053</v>
      </c>
      <c r="X67" s="1">
        <f>SQRT(22572-(W1*W1))</f>
        <v>149.27491416845632</v>
      </c>
      <c r="Y67" s="1">
        <f>SQRT(22572-(X1*X1))</f>
        <v>149.15763473587265</v>
      </c>
      <c r="Z67" s="1">
        <f>SQRT(22572-(Y1*Y1))</f>
        <v>149.03355326905415</v>
      </c>
      <c r="AA67" s="1">
        <f>SQRT(22572-(Z1*Z1))</f>
        <v>148.90265276347498</v>
      </c>
      <c r="AB67" s="1">
        <f>SQRT(22572-(AA1*AA1))</f>
        <v>148.76491521860925</v>
      </c>
      <c r="AC67" s="1">
        <f>SQRT(22572-(AB1*AB1))</f>
        <v>148.62032162527439</v>
      </c>
      <c r="AD67" s="1">
        <f>SQRT(22572-(AC1*AC1))</f>
        <v>148.4688519521856</v>
      </c>
      <c r="AE67" s="1">
        <f>SQRT(22572-(AD1*AD1))</f>
        <v>148.3104851316993</v>
      </c>
      <c r="AF67" s="1">
        <f>SQRT(22572-(AE1*AE1))</f>
        <v>148.14519904472098</v>
      </c>
      <c r="AG67" s="1">
        <f>SQRT(22572-(AF1*AF1))</f>
        <v>147.97297050475132</v>
      </c>
      <c r="AH67" s="1">
        <f>SQRT(22572-(AG1*AG1))</f>
        <v>147.79377524104322</v>
      </c>
      <c r="AI67" s="1">
        <f>SQRT(22572-(AH1*AH1))</f>
        <v>147.60758788084033</v>
      </c>
      <c r="AJ67" s="1">
        <f>SQRT(22572-(AI1*AI1))</f>
        <v>147.4143819306651</v>
      </c>
      <c r="AK67" s="1">
        <f>SQRT(22572-(AJ1*AJ1))</f>
        <v>147.21412975662358</v>
      </c>
      <c r="AL67" s="1">
        <f>SQRT(22572-(AK1*AK1))</f>
        <v>147.0068025636909</v>
      </c>
      <c r="AM67" s="1">
        <f>SQRT(22572-(AL1*AL1))</f>
        <v>146.7923703739401</v>
      </c>
      <c r="AN67" s="1">
        <f>SQRT(22572-(AM1*AM1))</f>
        <v>146.5708020036733</v>
      </c>
      <c r="AO67" s="1">
        <f>SQRT(22572-(AN1*AN1))</f>
        <v>146.34206503941374</v>
      </c>
      <c r="AP67" s="1">
        <f>SQRT(22572-(AO1*AO1))</f>
        <v>146.1061258127119</v>
      </c>
      <c r="AQ67" s="1">
        <f>SQRT(22572-(AP1*AP1))</f>
        <v>145.8629493737186</v>
      </c>
      <c r="AR67" s="1">
        <f>SQRT(22572-(AQ1*AQ1))</f>
        <v>145.61249946347326</v>
      </c>
      <c r="AS67" s="1">
        <f>SQRT(22572-(AR1*AR1))</f>
        <v>145.354738484853</v>
      </c>
      <c r="AT67" s="1">
        <f>SQRT(22572-(AS1*AS1))</f>
        <v>145.08962747212496</v>
      </c>
      <c r="AU67" s="1">
        <f>SQRT(22572-(AT1*AT1))</f>
        <v>144.81712605904042</v>
      </c>
      <c r="AV67" s="1">
        <f>SQRT(22572-(AU1*AU1))</f>
        <v>144.53719244540486</v>
      </c>
      <c r="AW67" s="1">
        <f>SQRT(22572-(AV1*AV1))</f>
        <v>144.2497833620557</v>
      </c>
      <c r="AX67" s="1">
        <f>SQRT(22572-(AW1*AW1))</f>
        <v>143.9548540341728</v>
      </c>
      <c r="AY67" s="1">
        <f>SQRT(22572-(AX1*AX1))</f>
        <v>143.6523581428443</v>
      </c>
      <c r="AZ67" s="1">
        <f>SQRT(22572-(AY1*AY1))</f>
        <v>143.34224778480348</v>
      </c>
      <c r="BA67" s="1">
        <f>SQRT(22572-(AZ1*AZ1))</f>
        <v>143.024473430249</v>
      </c>
      <c r="BB67" s="1">
        <f>SQRT(22572-(BA1*BA1))</f>
        <v>142.69898387865277</v>
      </c>
      <c r="BC67" s="1">
        <f>SQRT(22572-(BB1*BB1))</f>
        <v>142.36572621245605</v>
      </c>
      <c r="BD67" s="1">
        <f>SQRT(22572-(BC1*BC1))</f>
        <v>142.02464574854605</v>
      </c>
      <c r="BE67" s="1">
        <f>SQRT(22572-(BD1*BD1))</f>
        <v>141.6756859873987</v>
      </c>
      <c r="BF67" s="1">
        <f>SQRT(22572-(BE1*BE1))</f>
        <v>141.31878855976655</v>
      </c>
      <c r="BG67" s="1">
        <f>SQRT(22572-(BF1*BF1))</f>
        <v>140.9538931707812</v>
      </c>
      <c r="BH67" s="1">
        <f>SQRT(22572-(BG1*BG1))</f>
        <v>140.5809375413324</v>
      </c>
      <c r="BI67" s="1">
        <f>SQRT(22572-(BH1*BH1))</f>
        <v>140.19985734657507</v>
      </c>
      <c r="BJ67" s="1">
        <f>SQRT(22572-(BI1*BI1))</f>
        <v>139.810586151407</v>
      </c>
      <c r="BK67" s="1">
        <f>SQRT(22572-(BJ1*BJ1))</f>
        <v>139.41305534274758</v>
      </c>
      <c r="BL67" s="1">
        <f>SQRT(22572-(BK1*BK1))</f>
        <v>139.00719405843714</v>
      </c>
      <c r="BM67" s="1">
        <f>SQRT(22572-(BL1*BL1))</f>
        <v>138.59292911256333</v>
      </c>
      <c r="BN67" s="1">
        <f>SQRT(22572-(BM1*BM1))</f>
        <v>138.17018491700733</v>
      </c>
      <c r="BO67" s="1">
        <f>SQRT(22572-(BN1*BN1))</f>
        <v>137.73888339898795</v>
      </c>
      <c r="BP67" s="1">
        <f>SQRT(22572-(BO1*BO1))</f>
        <v>137.2989439143652</v>
      </c>
      <c r="BQ67" s="1">
        <f>SQRT(22572-(BP1*BP1))</f>
        <v>136.85028315644803</v>
      </c>
      <c r="BR67" s="1">
        <f>SQRT(22572-(BQ1*BQ1))</f>
        <v>136.39281506003167</v>
      </c>
      <c r="BS67" s="1">
        <f>SQRT(22572-(BR1*BR1))</f>
        <v>135.92645070036957</v>
      </c>
      <c r="BT67" s="1">
        <f>SQRT(22572-(BS1*BS1))</f>
        <v>135.45109818676258</v>
      </c>
      <c r="BU67" s="1">
        <f>SQRT(22572-(BT1*BT1))</f>
        <v>134.9666625504239</v>
      </c>
      <c r="BV67" s="1">
        <f>SQRT(22572-(BU1*BU1))</f>
        <v>134.4730456262518</v>
      </c>
      <c r="BW67" s="1">
        <f>SQRT(22572-(BV1*BV1))</f>
        <v>133.9701459281134</v>
      </c>
      <c r="BX67" s="1">
        <f>SQRT(22572-(BW1*BW1))</f>
        <v>133.45785851721135</v>
      </c>
      <c r="BY67" s="1">
        <f>SQRT(22572-(BX1*BX1))</f>
        <v>132.93607486307093</v>
      </c>
      <c r="BZ67" s="1">
        <f>SQRT(22572-(BY1*BY1))</f>
        <v>132.40468269664785</v>
      </c>
      <c r="CA67" s="1">
        <f>SQRT(22572-(BZ1*BZ1))</f>
        <v>131.86356585501545</v>
      </c>
      <c r="CB67" s="1">
        <f>SQRT(22572-(CA1*CA1))</f>
        <v>131.31260411704582</v>
      </c>
      <c r="CC67" s="1">
        <f>SQRT(22572-(CB1*CB1))</f>
        <v>130.75167302944922</v>
      </c>
      <c r="CD67" s="1">
        <f>SQRT(22572-(CC1*CC1))</f>
        <v>130.18064372248278</v>
      </c>
      <c r="CE67" s="1">
        <f>SQRT(22572-(CD1*CD1))</f>
        <v>129.59938271457932</v>
      </c>
      <c r="CF67" s="1">
        <f>SQRT(22572-(CE1*CE1))</f>
        <v>129.00775170508166</v>
      </c>
      <c r="CG67" s="1">
        <f>SQRT(22572-(CF1*CF1))</f>
        <v>128.40560735419618</v>
      </c>
      <c r="CH67" s="1">
        <f>SQRT(22572-(CG1*CG1))</f>
        <v>127.79280104919839</v>
      </c>
      <c r="CI67" s="1">
        <f>SQRT(22572-(CH1*CH1))</f>
        <v>127.16917865583626</v>
      </c>
      <c r="CJ67" s="1">
        <f>SQRT(22572-(CI1*CI1))</f>
        <v>126.53458025377884</v>
      </c>
      <c r="CK67" s="1">
        <f>SQRT(22572-(CJ1*CJ1))</f>
        <v>125.88883985484972</v>
      </c>
      <c r="CL67" s="1">
        <f>SQRT(22572-(CK1*CK1))</f>
        <v>125.23178510266473</v>
      </c>
      <c r="CM67" s="1">
        <f>SQRT(22572-(CL1*CL1))</f>
        <v>124.56323695216017</v>
      </c>
      <c r="CN67" s="1">
        <f>SQRT(22572-(CM1*CM1))</f>
        <v>123.88300932734884</v>
      </c>
      <c r="CO67" s="1">
        <f>SQRT(22572-(CN1*CN1))</f>
        <v>123.19090875547595</v>
      </c>
      <c r="CP67" s="1">
        <f>SQRT(22572-(CO1*CO1))</f>
        <v>122.48673397556162</v>
      </c>
      <c r="CQ67" s="1">
        <f>SQRT(22572-(CP1*CP1))</f>
        <v>121.77027551911016</v>
      </c>
      <c r="CR67" s="1">
        <f>SQRT(22572-(CQ1*CQ1))</f>
        <v>121.04131526053408</v>
      </c>
      <c r="CS67" s="1">
        <f>SQRT(22572-(CR1*CR1))</f>
        <v>120.29962593458053</v>
      </c>
      <c r="CT67" s="1">
        <f>SQRT(22572-(CS1*CS1))</f>
        <v>119.5449706177554</v>
      </c>
      <c r="CU67" s="1">
        <f>SQRT(22572-(CT1*CT1))</f>
        <v>118.77710217040993</v>
      </c>
      <c r="CV67" s="1">
        <f>SQRT(22572-(CU1*CU1))</f>
        <v>117.99576263578281</v>
      </c>
      <c r="CW67" s="1">
        <f>SQRT(22572-(CV1*CV1))</f>
        <v>117.2006825918689</v>
      </c>
      <c r="CX67" s="1">
        <f>SQRT(22572-(CW1*CW1))</f>
        <v>116.3915804515086</v>
      </c>
      <c r="CY67" s="1">
        <f>SQRT(22572-(CX1*CX1))</f>
        <v>115.56816170554933</v>
      </c>
      <c r="CZ67" s="1">
        <f>SQRT(22572-(CY1*CY1))</f>
        <v>114.73011810331235</v>
      </c>
      <c r="DA67" s="1">
        <f>SQRT(22572-(CZ1*CZ1))</f>
        <v>113.87712676389407</v>
      </c>
      <c r="DB67" s="1">
        <f>SQRT(22572-(DA1*DA1))</f>
        <v>113.00884921102418</v>
      </c>
      <c r="DC67" s="1">
        <f>SQRT(22572-(DB1*DB1))</f>
        <v>112.12493032327824</v>
      </c>
      <c r="DD67" s="1">
        <f>SQRT(22572-(DC1*DC1))</f>
        <v>111.22499719037982</v>
      </c>
      <c r="DE67" s="1">
        <f>SQRT(22572-(DD1*DD1))</f>
        <v>110.30865786510141</v>
      </c>
      <c r="DF67" s="1">
        <f>SQRT(22572-(DE1*DE1))</f>
        <v>109.37549999885715</v>
      </c>
      <c r="DG67" s="1">
        <f>SQRT(22572-(DF1*DF1))</f>
        <v>108.4250893474384</v>
      </c>
      <c r="DH67" s="1">
        <f>SQRT(22572-(DG1*DG1))</f>
        <v>107.4569681314339</v>
      </c>
      <c r="DI67" s="5">
        <f>SQRT(22572-(DH1*DH1))</f>
        <v>106.47065323364932</v>
      </c>
    </row>
    <row r="68" spans="1:112" ht="12.75">
      <c r="A68" s="3">
        <f>D68/1.41421356</f>
        <v>105.92922183070347</v>
      </c>
      <c r="B68" s="3">
        <v>106</v>
      </c>
      <c r="C68" s="4">
        <v>65.5</v>
      </c>
      <c r="D68" s="4">
        <f>SQRT((163.5*163.5)-(C68*C68))</f>
        <v>149.80654191322887</v>
      </c>
      <c r="E68" s="4">
        <v>151</v>
      </c>
      <c r="F68" s="4">
        <f>D68*D68</f>
        <v>22441.999999999996</v>
      </c>
      <c r="G68" s="1">
        <f>D68</f>
        <v>149.80654191322887</v>
      </c>
      <c r="H68" s="1">
        <f>SQRT(22442-(G1*G1))</f>
        <v>149.80320423809366</v>
      </c>
      <c r="I68" s="1">
        <f>SQRT(22442-(H1*H1))</f>
        <v>149.79319076646976</v>
      </c>
      <c r="J68" s="1">
        <f>SQRT(22442-(I1*I1))</f>
        <v>149.77650015940418</v>
      </c>
      <c r="K68" s="1">
        <f>SQRT(22442-(J1*J1))</f>
        <v>149.75313018431368</v>
      </c>
      <c r="L68" s="1">
        <f>SQRT(22442-(K1*K1))</f>
        <v>149.7230777134908</v>
      </c>
      <c r="M68" s="1">
        <f>SQRT(22442-(L1*L1))</f>
        <v>149.68633872200897</v>
      </c>
      <c r="N68" s="1">
        <f>SQRT(22442-(M1*M1))</f>
        <v>149.64290828502365</v>
      </c>
      <c r="O68" s="1">
        <f>SQRT(22442-(N1*N1))</f>
        <v>149.59278057446488</v>
      </c>
      <c r="P68" s="1">
        <f>SQRT(22442-(O1*O1))</f>
        <v>149.53594885511643</v>
      </c>
      <c r="Q68" s="1">
        <f>SQRT(22442-(P1*P1))</f>
        <v>149.47240548007514</v>
      </c>
      <c r="R68" s="1">
        <f>SQRT(22442-(Q1*Q1))</f>
        <v>149.40214188558343</v>
      </c>
      <c r="S68" s="1">
        <f>SQRT(22442-(R1*R1))</f>
        <v>149.3251485852266</v>
      </c>
      <c r="T68" s="1">
        <f>SQRT(22442-(S1*S1))</f>
        <v>149.24141516348604</v>
      </c>
      <c r="U68" s="1">
        <f>SQRT(22442-(T1*T1))</f>
        <v>149.1509302686376</v>
      </c>
      <c r="V68" s="1">
        <f>SQRT(22442-(U1*U1))</f>
        <v>149.05368160498418</v>
      </c>
      <c r="W68" s="1">
        <f>SQRT(22442-(V1*V1))</f>
        <v>148.94965592440957</v>
      </c>
      <c r="X68" s="1">
        <f>SQRT(22442-(W1*W1))</f>
        <v>148.8388390172404</v>
      </c>
      <c r="Y68" s="1">
        <f>SQRT(22442-(X1*X1))</f>
        <v>148.7212157024007</v>
      </c>
      <c r="Z68" s="1">
        <f>SQRT(22442-(Y1*Y1))</f>
        <v>148.5967698168436</v>
      </c>
      <c r="AA68" s="1">
        <f>SQRT(22442-(Z1*Z1))</f>
        <v>148.4654842042419</v>
      </c>
      <c r="AB68" s="1">
        <f>SQRT(22442-(AA1*AA1))</f>
        <v>148.32734070291963</v>
      </c>
      <c r="AC68" s="1">
        <f>SQRT(22442-(AB1*AB1))</f>
        <v>148.1823201330037</v>
      </c>
      <c r="AD68" s="1">
        <f>SQRT(22442-(AC1*AC1))</f>
        <v>148.03040228277433</v>
      </c>
      <c r="AE68" s="1">
        <f>SQRT(22442-(AD1*AD1))</f>
        <v>147.87156589419075</v>
      </c>
      <c r="AF68" s="1">
        <f>SQRT(22442-(AE1*AE1))</f>
        <v>147.7057886475679</v>
      </c>
      <c r="AG68" s="1">
        <f>SQRT(22442-(AF1*AF1))</f>
        <v>147.53304714537688</v>
      </c>
      <c r="AH68" s="1">
        <f>SQRT(22442-(AG1*AG1))</f>
        <v>147.35331689514152</v>
      </c>
      <c r="AI68" s="1">
        <f>SQRT(22442-(AH1*AH1))</f>
        <v>147.16657229140046</v>
      </c>
      <c r="AJ68" s="1">
        <f>SQRT(22442-(AI1*AI1))</f>
        <v>146.972786596703</v>
      </c>
      <c r="AK68" s="1">
        <f>SQRT(22442-(AJ1*AJ1))</f>
        <v>146.77193192160414</v>
      </c>
      <c r="AL68" s="1">
        <f>SQRT(22442-(AK1*AK1))</f>
        <v>146.5639792036229</v>
      </c>
      <c r="AM68" s="1">
        <f>SQRT(22442-(AL1*AL1))</f>
        <v>146.3488981851247</v>
      </c>
      <c r="AN68" s="1">
        <f>SQRT(22442-(AM1*AM1))</f>
        <v>146.12665739008744</v>
      </c>
      <c r="AO68" s="1">
        <f>SQRT(22442-(AN1*AN1))</f>
        <v>145.89722409970656</v>
      </c>
      <c r="AP68" s="1">
        <f>SQRT(22442-(AO1*AO1))</f>
        <v>145.6605643267937</v>
      </c>
      <c r="AQ68" s="1">
        <f>SQRT(22442-(AP1*AP1))</f>
        <v>145.41664278891878</v>
      </c>
      <c r="AR68" s="1">
        <f>SQRT(22442-(AQ1*AQ1))</f>
        <v>145.16542288024377</v>
      </c>
      <c r="AS68" s="1">
        <f>SQRT(22442-(AR1*AR1))</f>
        <v>144.90686664199183</v>
      </c>
      <c r="AT68" s="1">
        <f>SQRT(22442-(AS1*AS1))</f>
        <v>144.64093473149293</v>
      </c>
      <c r="AU68" s="1">
        <f>SQRT(22442-(AT1*AT1))</f>
        <v>144.3675863897433</v>
      </c>
      <c r="AV68" s="1">
        <f>SQRT(22442-(AU1*AU1))</f>
        <v>144.08677940741129</v>
      </c>
      <c r="AW68" s="1">
        <f>SQRT(22442-(AV1*AV1))</f>
        <v>143.79847008921897</v>
      </c>
      <c r="AX68" s="1">
        <f>SQRT(22442-(AW1*AW1))</f>
        <v>143.50261321662404</v>
      </c>
      <c r="AY68" s="1">
        <f>SQRT(22442-(AX1*AX1))</f>
        <v>143.19916200872126</v>
      </c>
      <c r="AZ68" s="1">
        <f>SQRT(22442-(AY1*AY1))</f>
        <v>142.88806808127822</v>
      </c>
      <c r="BA68" s="1">
        <f>SQRT(22442-(AZ1*AZ1))</f>
        <v>142.56928140381433</v>
      </c>
      <c r="BB68" s="1">
        <f>SQRT(22442-(BA1*BA1))</f>
        <v>142.24275025462634</v>
      </c>
      <c r="BC68" s="1">
        <f>SQRT(22442-(BB1*BB1))</f>
        <v>141.90842117365693</v>
      </c>
      <c r="BD68" s="1">
        <f>SQRT(22442-(BC1*BC1))</f>
        <v>141.56623891309678</v>
      </c>
      <c r="BE68" s="1">
        <f>SQRT(22442-(BD1*BD1))</f>
        <v>141.2161463856028</v>
      </c>
      <c r="BF68" s="1">
        <f>SQRT(22442-(BE1*BE1))</f>
        <v>140.85808461000738</v>
      </c>
      <c r="BG68" s="1">
        <f>SQRT(22442-(BF1*BF1))</f>
        <v>140.49199265438583</v>
      </c>
      <c r="BH68" s="1">
        <f>SQRT(22442-(BG1*BG1))</f>
        <v>140.11780757633915</v>
      </c>
      <c r="BI68" s="1">
        <f>SQRT(22442-(BH1*BH1))</f>
        <v>139.73546436034053</v>
      </c>
      <c r="BJ68" s="1">
        <f>SQRT(22442-(BI1*BI1))</f>
        <v>139.34489585198304</v>
      </c>
      <c r="BK68" s="1">
        <f>SQRT(22442-(BJ1*BJ1))</f>
        <v>138.94603268895446</v>
      </c>
      <c r="BL68" s="1">
        <f>SQRT(22442-(BK1*BK1))</f>
        <v>138.53880322855397</v>
      </c>
      <c r="BM68" s="1">
        <f>SQRT(22442-(BL1*BL1))</f>
        <v>138.1231334715514</v>
      </c>
      <c r="BN68" s="1">
        <f>SQRT(22442-(BM1*BM1))</f>
        <v>137.69894698217558</v>
      </c>
      <c r="BO68" s="1">
        <f>SQRT(22442-(BN1*BN1))</f>
        <v>137.26616480400406</v>
      </c>
      <c r="BP68" s="1">
        <f>SQRT(22442-(BO1*BO1))</f>
        <v>136.82470537150812</v>
      </c>
      <c r="BQ68" s="1">
        <f>SQRT(22442-(BP1*BP1))</f>
        <v>136.37448441699055</v>
      </c>
      <c r="BR68" s="1">
        <f>SQRT(22442-(BQ1*BQ1))</f>
        <v>135.9154148726332</v>
      </c>
      <c r="BS68" s="1">
        <f>SQRT(22442-(BR1*BR1))</f>
        <v>135.44740676735012</v>
      </c>
      <c r="BT68" s="1">
        <f>SQRT(22442-(BS1*BS1))</f>
        <v>134.97036711811967</v>
      </c>
      <c r="BU68" s="1">
        <f>SQRT(22442-(BT1*BT1))</f>
        <v>134.484199815443</v>
      </c>
      <c r="BV68" s="1">
        <f>SQRT(22442-(BU1*BU1))</f>
        <v>133.98880550254935</v>
      </c>
      <c r="BW68" s="1">
        <f>SQRT(22442-(BV1*BV1))</f>
        <v>133.48408144793896</v>
      </c>
      <c r="BX68" s="1">
        <f>SQRT(22442-(BW1*BW1))</f>
        <v>132.9699214108213</v>
      </c>
      <c r="BY68" s="1">
        <f>SQRT(22442-(BX1*BX1))</f>
        <v>132.4462154989715</v>
      </c>
      <c r="BZ68" s="1">
        <f>SQRT(22442-(BY1*BY1))</f>
        <v>131.91285001848757</v>
      </c>
      <c r="CA68" s="1">
        <f>SQRT(22442-(BZ1*BZ1))</f>
        <v>131.36970731489052</v>
      </c>
      <c r="CB68" s="1">
        <f>SQRT(22442-(CA1*CA1))</f>
        <v>130.8166656049603</v>
      </c>
      <c r="CC68" s="1">
        <f>SQRT(22442-(CB1*CB1))</f>
        <v>130.25359879865124</v>
      </c>
      <c r="CD68" s="1">
        <f>SQRT(22442-(CC1*CC1))</f>
        <v>129.6803763103732</v>
      </c>
      <c r="CE68" s="1">
        <f>SQRT(22442-(CD1*CD1))</f>
        <v>129.0968628588627</v>
      </c>
      <c r="CF68" s="1">
        <f>SQRT(22442-(CE1*CE1))</f>
        <v>128.50291825480073</v>
      </c>
      <c r="CG68" s="1">
        <f>SQRT(22442-(CF1*CF1))</f>
        <v>127.89839717525783</v>
      </c>
      <c r="CH68" s="1">
        <f>SQRT(22442-(CG1*CG1))</f>
        <v>127.283148923964</v>
      </c>
      <c r="CI68" s="1">
        <f>SQRT(22442-(CH1*CH1))</f>
        <v>126.65701717630967</v>
      </c>
      <c r="CJ68" s="1">
        <f>SQRT(22442-(CI1*CI1))</f>
        <v>126.01983970788092</v>
      </c>
      <c r="CK68" s="1">
        <f>SQRT(22442-(CJ1*CJ1))</f>
        <v>125.37144810522051</v>
      </c>
      <c r="CL68" s="1">
        <f>SQRT(22442-(CK1*CK1))</f>
        <v>124.71166745737946</v>
      </c>
      <c r="CM68" s="1">
        <f>SQRT(22442-(CL1*CL1))</f>
        <v>124.04031602668546</v>
      </c>
      <c r="CN68" s="1">
        <f>SQRT(22442-(CM1*CM1))</f>
        <v>123.35720489699821</v>
      </c>
      <c r="CO68" s="1">
        <f>SQRT(22442-(CN1*CN1))</f>
        <v>122.66213759754882</v>
      </c>
      <c r="CP68" s="1">
        <f>SQRT(22442-(CO1*CO1))</f>
        <v>121.95490970026586</v>
      </c>
      <c r="CQ68" s="1">
        <f>SQRT(22442-(CP1*CP1))</f>
        <v>121.23530838827442</v>
      </c>
      <c r="CR68" s="1">
        <f>SQRT(22442-(CQ1*CQ1))</f>
        <v>120.50311199301038</v>
      </c>
      <c r="CS68" s="1">
        <f>SQRT(22442-(CR1*CR1))</f>
        <v>119.75808949711914</v>
      </c>
      <c r="CT68" s="1">
        <f>SQRT(22442-(CS1*CS1))</f>
        <v>119</v>
      </c>
      <c r="CU68" s="1">
        <f>SQRT(22442-(CT1*CT1))</f>
        <v>118.2285921425101</v>
      </c>
      <c r="CV68" s="1">
        <f>SQRT(22442-(CU1*CU1))</f>
        <v>117.44360348695028</v>
      </c>
      <c r="CW68" s="1">
        <f>SQRT(22442-(CV1*CV1))</f>
        <v>116.64475984801032</v>
      </c>
      <c r="CX68" s="1">
        <f>SQRT(22442-(CW1*CW1))</f>
        <v>115.83177456984762</v>
      </c>
      <c r="CY68" s="1">
        <f>SQRT(22442-(CX1*CX1))</f>
        <v>115.00434774390054</v>
      </c>
      <c r="CZ68" s="1">
        <f>SQRT(22442-(CY1*CY1))</f>
        <v>114.16216536138407</v>
      </c>
      <c r="DA68" s="1">
        <f>SQRT(22442-(CZ1*CZ1))</f>
        <v>113.30489839367051</v>
      </c>
      <c r="DB68" s="1">
        <f>SQRT(22442-(DA1*DA1))</f>
        <v>112.43220179290273</v>
      </c>
      <c r="DC68" s="1">
        <f>SQRT(22442-(DB1*DB1))</f>
        <v>111.5437134042076</v>
      </c>
      <c r="DD68" s="1">
        <f>SQRT(22442-(DC1*DC1))</f>
        <v>110.63905277974861</v>
      </c>
      <c r="DE68" s="1">
        <f>SQRT(22442-(DD1*DD1))</f>
        <v>109.71781988355401</v>
      </c>
      <c r="DF68" s="1">
        <f>SQRT(22442-(DE1*DE1))</f>
        <v>108.77959367454909</v>
      </c>
      <c r="DG68" s="1">
        <f>SQRT(22442-(DF1*DF1))</f>
        <v>107.82393055347222</v>
      </c>
      <c r="DH68" s="1">
        <f>SQRT(22442-(DG1*DG1))</f>
        <v>106.85036265731624</v>
      </c>
    </row>
    <row r="69" spans="1:112" ht="12.75">
      <c r="A69" s="3">
        <f>D69/1.41421356</f>
        <v>105.61723361950398</v>
      </c>
      <c r="B69" s="3">
        <v>106</v>
      </c>
      <c r="C69" s="4">
        <v>66.5</v>
      </c>
      <c r="D69" s="4">
        <f>SQRT((163.5*163.5)-(C69*C69))</f>
        <v>149.36532395439042</v>
      </c>
      <c r="E69" s="4">
        <v>150</v>
      </c>
      <c r="F69" s="4">
        <f>D69*D69</f>
        <v>22309.999999999996</v>
      </c>
      <c r="G69" s="1">
        <f>D69</f>
        <v>149.36532395439042</v>
      </c>
      <c r="H69" s="1">
        <f>SQRT(22310-(G1*G1))</f>
        <v>149.3619764197033</v>
      </c>
      <c r="I69" s="1">
        <f>SQRT(22310-(H1*H1))</f>
        <v>149.3519333654573</v>
      </c>
      <c r="J69" s="1">
        <f>SQRT(22310-(I1*I1))</f>
        <v>149.33519344079613</v>
      </c>
      <c r="K69" s="1">
        <f>SQRT(22310-(J1*J1))</f>
        <v>149.31175439328277</v>
      </c>
      <c r="L69" s="1">
        <f>SQRT(22310-(K1*K1))</f>
        <v>149.2816130673835</v>
      </c>
      <c r="M69" s="1">
        <f>SQRT(22310-(L1*L1))</f>
        <v>149.24476540234167</v>
      </c>
      <c r="N69" s="1">
        <f>SQRT(22310-(M1*M1))</f>
        <v>149.20120642943877</v>
      </c>
      <c r="O69" s="1">
        <f>SQRT(22310-(N1*N1))</f>
        <v>149.1509302686376</v>
      </c>
      <c r="P69" s="1">
        <f>SQRT(22310-(O1*O1))</f>
        <v>149.093930124603</v>
      </c>
      <c r="Q69" s="1">
        <f>SQRT(22310-(P1*P1))</f>
        <v>149.03019828209315</v>
      </c>
      <c r="R69" s="1">
        <f>SQRT(22310-(Q1*Q1))</f>
        <v>148.95972610071487</v>
      </c>
      <c r="S69" s="1">
        <f>SQRT(22310-(R1*R1))</f>
        <v>148.8825040090339</v>
      </c>
      <c r="T69" s="1">
        <f>SQRT(22310-(S1*S1))</f>
        <v>148.79852149803102</v>
      </c>
      <c r="U69" s="1">
        <f>SQRT(22310-(T1*T1))</f>
        <v>148.70776711389354</v>
      </c>
      <c r="V69" s="1">
        <f>SQRT(22310-(U1*U1))</f>
        <v>148.6102284501306</v>
      </c>
      <c r="W69" s="1">
        <f>SQRT(22310-(V1*V1))</f>
        <v>148.50589213899897</v>
      </c>
      <c r="X69" s="1">
        <f>SQRT(22310-(W1*W1))</f>
        <v>148.39474384222643</v>
      </c>
      <c r="Y69" s="1">
        <f>SQRT(22310-(X1*X1))</f>
        <v>148.2767682410161</v>
      </c>
      <c r="Z69" s="1">
        <f>SQRT(22310-(Y1*Y1))</f>
        <v>148.15194902531658</v>
      </c>
      <c r="AA69" s="1">
        <f>SQRT(22310-(Z1*Z1))</f>
        <v>148.02026888233922</v>
      </c>
      <c r="AB69" s="1">
        <f>SQRT(22310-(AA1*AA1))</f>
        <v>147.8817094843037</v>
      </c>
      <c r="AC69" s="1">
        <f>SQRT(22310-(AB1*AB1))</f>
        <v>147.7362514753911</v>
      </c>
      <c r="AD69" s="1">
        <f>SQRT(22310-(AC1*AC1))</f>
        <v>147.58387445788242</v>
      </c>
      <c r="AE69" s="1">
        <f>SQRT(22310-(AD1*AD1))</f>
        <v>147.42455697745882</v>
      </c>
      <c r="AF69" s="1">
        <f>SQRT(22310-(AE1*AE1))</f>
        <v>147.2582765076381</v>
      </c>
      <c r="AG69" s="1">
        <f>SQRT(22310-(AF1*AF1))</f>
        <v>147.08500943332058</v>
      </c>
      <c r="AH69" s="1">
        <f>SQRT(22310-(AG1*AG1))</f>
        <v>146.90473103341498</v>
      </c>
      <c r="AI69" s="1">
        <f>SQRT(22310-(AH1*AH1))</f>
        <v>146.7174154625142</v>
      </c>
      <c r="AJ69" s="1">
        <f>SQRT(22310-(AI1*AI1))</f>
        <v>146.52303573158727</v>
      </c>
      <c r="AK69" s="1">
        <f>SQRT(22310-(AJ1*AJ1))</f>
        <v>146.32156368765337</v>
      </c>
      <c r="AL69" s="1">
        <f>SQRT(22310-(AK1*AK1))</f>
        <v>146.11296999240005</v>
      </c>
      <c r="AM69" s="1">
        <f>SQRT(22310-(AL1*AL1))</f>
        <v>145.89722409970656</v>
      </c>
      <c r="AN69" s="1">
        <f>SQRT(22310-(AM1*AM1))</f>
        <v>145.67429423202984</v>
      </c>
      <c r="AO69" s="1">
        <f>SQRT(22310-(AN1*AN1))</f>
        <v>145.44414735560864</v>
      </c>
      <c r="AP69" s="1">
        <f>SQRT(22310-(AO1*AO1))</f>
        <v>145.2067491544384</v>
      </c>
      <c r="AQ69" s="1">
        <f>SQRT(22310-(AP1*AP1))</f>
        <v>144.96206400296597</v>
      </c>
      <c r="AR69" s="1">
        <f>SQRT(22310-(AQ1*AQ1))</f>
        <v>144.7100549374507</v>
      </c>
      <c r="AS69" s="1">
        <f>SQRT(22310-(AR1*AR1))</f>
        <v>144.4506836259351</v>
      </c>
      <c r="AT69" s="1">
        <f>SQRT(22310-(AS1*AS1))</f>
        <v>144.183910336764</v>
      </c>
      <c r="AU69" s="1">
        <f>SQRT(22310-(AT1*AT1))</f>
        <v>143.9096939055879</v>
      </c>
      <c r="AV69" s="1">
        <f>SQRT(22310-(AU1*AU1))</f>
        <v>143.62799170078233</v>
      </c>
      <c r="AW69" s="1">
        <f>SQRT(22310-(AV1*AV1))</f>
        <v>143.33875958721003</v>
      </c>
      <c r="AX69" s="1">
        <f>SQRT(22310-(AW1*AW1))</f>
        <v>143.0419518882485</v>
      </c>
      <c r="AY69" s="1">
        <f>SQRT(22310-(AX1*AX1))</f>
        <v>142.73752134600068</v>
      </c>
      <c r="AZ69" s="1">
        <f>SQRT(22310-(AY1*AY1))</f>
        <v>142.42541907960108</v>
      </c>
      <c r="BA69" s="1">
        <f>SQRT(22310-(AZ1*AZ1))</f>
        <v>142.10559454152394</v>
      </c>
      <c r="BB69" s="1">
        <f>SQRT(22310-(BA1*BA1))</f>
        <v>141.77799547179387</v>
      </c>
      <c r="BC69" s="1">
        <f>SQRT(22310-(BB1*BB1))</f>
        <v>141.44256784999345</v>
      </c>
      <c r="BD69" s="1">
        <f>SQRT(22310-(BC1*BC1))</f>
        <v>141.09925584495477</v>
      </c>
      <c r="BE69" s="1">
        <f>SQRT(22310-(BD1*BD1))</f>
        <v>140.74800176201438</v>
      </c>
      <c r="BF69" s="1">
        <f>SQRT(22310-(BE1*BE1))</f>
        <v>140.38874598770374</v>
      </c>
      <c r="BG69" s="1">
        <f>SQRT(22310-(BF1*BF1))</f>
        <v>140.02142693173784</v>
      </c>
      <c r="BH69" s="1">
        <f>SQRT(22310-(BG1*BG1))</f>
        <v>139.64598096615597</v>
      </c>
      <c r="BI69" s="1">
        <f>SQRT(22310-(BH1*BH1))</f>
        <v>139.26234236145822</v>
      </c>
      <c r="BJ69" s="1">
        <f>SQRT(22310-(BI1*BI1))</f>
        <v>138.87044321957066</v>
      </c>
      <c r="BK69" s="1">
        <f>SQRT(22310-(BJ1*BJ1))</f>
        <v>138.4702134034609</v>
      </c>
      <c r="BL69" s="1">
        <f>SQRT(22310-(BK1*BK1))</f>
        <v>138.06158046321215</v>
      </c>
      <c r="BM69" s="1">
        <f>SQRT(22310-(BL1*BL1))</f>
        <v>137.64446955835166</v>
      </c>
      <c r="BN69" s="1">
        <f>SQRT(22310-(BM1*BM1))</f>
        <v>137.2188033762137</v>
      </c>
      <c r="BO69" s="1">
        <f>SQRT(22310-(BN1*BN1))</f>
        <v>136.7845020461017</v>
      </c>
      <c r="BP69" s="1">
        <f>SQRT(22310-(BO1*BO1))</f>
        <v>136.34148304899725</v>
      </c>
      <c r="BQ69" s="1">
        <f>SQRT(22310-(BP1*BP1))</f>
        <v>135.88966112254457</v>
      </c>
      <c r="BR69" s="1">
        <f>SQRT(22310-(BQ1*BQ1))</f>
        <v>135.4289481610191</v>
      </c>
      <c r="BS69" s="1">
        <f>SQRT(22310-(BR1*BR1))</f>
        <v>134.95925310996648</v>
      </c>
      <c r="BT69" s="1">
        <f>SQRT(22310-(BS1*BS1))</f>
        <v>134.48048185517482</v>
      </c>
      <c r="BU69" s="1">
        <f>SQRT(22310-(BT1*BT1))</f>
        <v>133.99253710561644</v>
      </c>
      <c r="BV69" s="1">
        <f>SQRT(22310-(BU1*BU1))</f>
        <v>133.4953182699678</v>
      </c>
      <c r="BW69" s="1">
        <f>SQRT(22310-(BV1*BV1))</f>
        <v>132.9887213262839</v>
      </c>
      <c r="BX69" s="1">
        <f>SQRT(22310-(BW1*BW1))</f>
        <v>132.47263868437136</v>
      </c>
      <c r="BY69" s="1">
        <f>SQRT(22310-(BX1*BX1))</f>
        <v>131.94695904036593</v>
      </c>
      <c r="BZ69" s="1">
        <f>SQRT(22310-(BY1*BY1))</f>
        <v>131.4115672229808</v>
      </c>
      <c r="CA69" s="1">
        <f>SQRT(22310-(BZ1*BZ1))</f>
        <v>130.866344030847</v>
      </c>
      <c r="CB69" s="1">
        <f>SQRT(22310-(CA1*CA1))</f>
        <v>130.31116606031887</v>
      </c>
      <c r="CC69" s="1">
        <f>SQRT(22310-(CB1*CB1))</f>
        <v>129.74590552306458</v>
      </c>
      <c r="CD69" s="1">
        <f>SQRT(22310-(CC1*CC1))</f>
        <v>129.17043005270207</v>
      </c>
      <c r="CE69" s="1">
        <f>SQRT(22310-(CD1*CD1))</f>
        <v>128.58460249967723</v>
      </c>
      <c r="CF69" s="1">
        <f>SQRT(22310-(CE1*CE1))</f>
        <v>127.98828071350908</v>
      </c>
      <c r="CG69" s="1">
        <f>SQRT(22310-(CF1*CF1))</f>
        <v>127.38131731144878</v>
      </c>
      <c r="CH69" s="1">
        <f>SQRT(22310-(CG1*CG1))</f>
        <v>126.763559432512</v>
      </c>
      <c r="CI69" s="1">
        <f>SQRT(22310-(CH1*CH1))</f>
        <v>126.13484847574837</v>
      </c>
      <c r="CJ69" s="1">
        <f>SQRT(22310-(CI1*CI1))</f>
        <v>125.49501982150527</v>
      </c>
      <c r="CK69" s="1">
        <f>SQRT(22310-(CJ1*CJ1))</f>
        <v>124.84390253432484</v>
      </c>
      <c r="CL69" s="1">
        <f>SQRT(22310-(CK1*CK1))</f>
        <v>124.18131904598211</v>
      </c>
      <c r="CM69" s="1">
        <f>SQRT(22310-(CL1*CL1))</f>
        <v>123.50708481702578</v>
      </c>
      <c r="CN69" s="1">
        <f>SQRT(22310-(CM1*CM1))</f>
        <v>122.8210079750203</v>
      </c>
      <c r="CO69" s="1">
        <f>SQRT(22310-(CN1*CN1))</f>
        <v>122.12288892750614</v>
      </c>
      <c r="CP69" s="1">
        <f>SQRT(22310-(CO1*CO1))</f>
        <v>121.41251994749142</v>
      </c>
      <c r="CQ69" s="1">
        <f>SQRT(22310-(CP1*CP1))</f>
        <v>120.68968472906042</v>
      </c>
      <c r="CR69" s="1">
        <f>SQRT(22310-(CQ1*CQ1))</f>
        <v>119.95415791042844</v>
      </c>
      <c r="CS69" s="1">
        <f>SQRT(22310-(CR1*CR1))</f>
        <v>119.20570456148481</v>
      </c>
      <c r="CT69" s="1">
        <f>SQRT(22310-(CS1*CS1))</f>
        <v>118.44407963254221</v>
      </c>
      <c r="CU69" s="1">
        <f>SQRT(22310-(CT1*CT1))</f>
        <v>117.66902736064405</v>
      </c>
      <c r="CV69" s="1">
        <f>SQRT(22310-(CU1*CU1))</f>
        <v>116.88028062936878</v>
      </c>
      <c r="CW69" s="1">
        <f>SQRT(22310-(CV1*CV1))</f>
        <v>116.0775602776006</v>
      </c>
      <c r="CX69" s="1">
        <f>SQRT(22310-(CW1*CW1))</f>
        <v>115.26057435220423</v>
      </c>
      <c r="CY69" s="1">
        <f>SQRT(22310-(CX1*CX1))</f>
        <v>114.42901729893515</v>
      </c>
      <c r="CZ69" s="1">
        <f>SQRT(22310-(CY1*CY1))</f>
        <v>113.5825690852254</v>
      </c>
      <c r="DA69" s="1">
        <f>SQRT(22310-(CZ1*CZ1))</f>
        <v>112.72089424769483</v>
      </c>
      <c r="DB69" s="1">
        <f>SQRT(22310-(DA1*DA1))</f>
        <v>111.8436408563312</v>
      </c>
      <c r="DC69" s="1">
        <f>SQRT(22310-(DB1*DB1))</f>
        <v>110.95043938624129</v>
      </c>
      <c r="DD69" s="1">
        <f>SQRT(22310-(DC1*DC1))</f>
        <v>110.04090148667449</v>
      </c>
      <c r="DE69" s="1">
        <f>SQRT(22310-(DD1*DD1))</f>
        <v>109.1146186356347</v>
      </c>
      <c r="DF69" s="1">
        <f>SQRT(22310-(DE1*DE1))</f>
        <v>108.17116066678771</v>
      </c>
      <c r="DG69" s="1">
        <f>SQRT(22310-(DF1*DF1))</f>
        <v>107.2100741535048</v>
      </c>
      <c r="DH69" s="1">
        <f>SQRT(22310-(DG1*DG1))</f>
        <v>106.23088063270491</v>
      </c>
    </row>
    <row r="70" spans="1:112" ht="12.75">
      <c r="A70" s="3">
        <f>D70/1.41421356</f>
        <v>105.29957282540147</v>
      </c>
      <c r="B70" s="3">
        <v>106</v>
      </c>
      <c r="C70" s="4">
        <v>67.5</v>
      </c>
      <c r="D70" s="4">
        <f>SQRT((163.5*163.5)-(C70*C70))</f>
        <v>148.91608375189028</v>
      </c>
      <c r="E70" s="4">
        <v>150</v>
      </c>
      <c r="F70" s="4">
        <f>D70*D70</f>
        <v>22176</v>
      </c>
      <c r="G70" s="1">
        <f>D70</f>
        <v>148.91608375189028</v>
      </c>
      <c r="H70" s="1">
        <f>SQRT(22176-(G1*G1))</f>
        <v>148.9127261183543</v>
      </c>
      <c r="I70" s="1">
        <f>SQRT(22176-(H1*H1))</f>
        <v>148.90265276347498</v>
      </c>
      <c r="J70" s="1">
        <f>SQRT(22176-(I1*I1))</f>
        <v>148.8858623241307</v>
      </c>
      <c r="K70" s="1">
        <f>SQRT(22176-(J1*J1))</f>
        <v>148.86235252742716</v>
      </c>
      <c r="L70" s="1">
        <f>SQRT(22176-(K1*K1))</f>
        <v>148.8321201891581</v>
      </c>
      <c r="M70" s="1">
        <f>SQRT(22176-(L1*L1))</f>
        <v>148.79516121164693</v>
      </c>
      <c r="N70" s="1">
        <f>SQRT(22176-(M1*M1))</f>
        <v>148.75147058096601</v>
      </c>
      <c r="O70" s="1">
        <f>SQRT(22176-(N1*N1))</f>
        <v>148.70104236352884</v>
      </c>
      <c r="P70" s="1">
        <f>SQRT(22176-(O1*O1))</f>
        <v>148.64386970204993</v>
      </c>
      <c r="Q70" s="1">
        <f>SQRT(22176-(P1*P1))</f>
        <v>148.57994481086604</v>
      </c>
      <c r="R70" s="1">
        <f>SQRT(22176-(Q1*Q1))</f>
        <v>148.509258970611</v>
      </c>
      <c r="S70" s="1">
        <f>SQRT(22176-(R1*R1))</f>
        <v>148.43180252223578</v>
      </c>
      <c r="T70" s="1">
        <f>SQRT(22176-(S1*S1))</f>
        <v>148.34756486036432</v>
      </c>
      <c r="U70" s="1">
        <f>SQRT(22176-(T1*T1))</f>
        <v>148.25653442597397</v>
      </c>
      <c r="V70" s="1">
        <f>SQRT(22176-(U1*U1))</f>
        <v>148.15869869838895</v>
      </c>
      <c r="W70" s="1">
        <f>SQRT(22176-(V1*V1))</f>
        <v>148.05404418657398</v>
      </c>
      <c r="X70" s="1">
        <f>SQRT(22176-(W1*W1))</f>
        <v>147.94255641971313</v>
      </c>
      <c r="Y70" s="1">
        <f>SQRT(22176-(X1*X1))</f>
        <v>147.82421993705904</v>
      </c>
      <c r="Z70" s="1">
        <f>SQRT(22176-(Y1*Y1))</f>
        <v>147.69901827703526</v>
      </c>
      <c r="AA70" s="1">
        <f>SQRT(22176-(Z1*Z1))</f>
        <v>147.56693396557372</v>
      </c>
      <c r="AB70" s="1">
        <f>SQRT(22176-(AA1*AA1))</f>
        <v>147.42794850366738</v>
      </c>
      <c r="AC70" s="1">
        <f>SQRT(22176-(AB1*AB1))</f>
        <v>147.2820423541173</v>
      </c>
      <c r="AD70" s="1">
        <f>SQRT(22176-(AC1*AC1))</f>
        <v>147.12919492745144</v>
      </c>
      <c r="AE70" s="1">
        <f>SQRT(22176-(AD1*AD1))</f>
        <v>146.9693845669907</v>
      </c>
      <c r="AF70" s="1">
        <f>SQRT(22176-(AE1*AE1))</f>
        <v>146.80258853303644</v>
      </c>
      <c r="AG70" s="1">
        <f>SQRT(22176-(AF1*AF1))</f>
        <v>146.6287829861518</v>
      </c>
      <c r="AH70" s="1">
        <f>SQRT(22176-(AG1*AG1))</f>
        <v>146.4479429695071</v>
      </c>
      <c r="AI70" s="1">
        <f>SQRT(22176-(AH1*AH1))</f>
        <v>146.26004239025778</v>
      </c>
      <c r="AJ70" s="1">
        <f>SQRT(22176-(AI1*AI1))</f>
        <v>146.06505399992156</v>
      </c>
      <c r="AK70" s="1">
        <f>SQRT(22176-(AJ1*AJ1))</f>
        <v>145.8629493737186</v>
      </c>
      <c r="AL70" s="1">
        <f>SQRT(22176-(AK1*AK1))</f>
        <v>145.653698888837</v>
      </c>
      <c r="AM70" s="1">
        <f>SQRT(22176-(AL1*AL1))</f>
        <v>145.43727170158274</v>
      </c>
      <c r="AN70" s="1">
        <f>SQRT(22176-(AM1*AM1))</f>
        <v>145.21363572337137</v>
      </c>
      <c r="AO70" s="1">
        <f>SQRT(22176-(AN1*AN1))</f>
        <v>144.98275759551547</v>
      </c>
      <c r="AP70" s="1">
        <f>SQRT(22176-(AO1*AO1))</f>
        <v>144.74460266275906</v>
      </c>
      <c r="AQ70" s="1">
        <f>SQRT(22176-(AP1*AP1))</f>
        <v>144.49913494550754</v>
      </c>
      <c r="AR70" s="1">
        <f>SQRT(22176-(AQ1*AQ1))</f>
        <v>144.24631711069785</v>
      </c>
      <c r="AS70" s="1">
        <f>SQRT(22176-(AR1*AR1))</f>
        <v>143.98611044125056</v>
      </c>
      <c r="AT70" s="1">
        <f>SQRT(22176-(AS1*AS1))</f>
        <v>143.71847480404182</v>
      </c>
      <c r="AU70" s="1">
        <f>SQRT(22176-(AT1*AT1))</f>
        <v>143.44336861632885</v>
      </c>
      <c r="AV70" s="1">
        <f>SQRT(22176-(AU1*AU1))</f>
        <v>143.1607488105591</v>
      </c>
      <c r="AW70" s="1">
        <f>SQRT(22176-(AV1*AV1))</f>
        <v>142.8705707974879</v>
      </c>
      <c r="AX70" s="1">
        <f>SQRT(22176-(AW1*AW1))</f>
        <v>142.57278842752567</v>
      </c>
      <c r="AY70" s="1">
        <f>SQRT(22176-(AX1*AX1))</f>
        <v>142.2673539502299</v>
      </c>
      <c r="AZ70" s="1">
        <f>SQRT(22176-(AY1*AY1))</f>
        <v>141.95421797185176</v>
      </c>
      <c r="BA70" s="1">
        <f>SQRT(22176-(AZ1*AZ1))</f>
        <v>141.63332941084172</v>
      </c>
      <c r="BB70" s="1">
        <f>SQRT(22176-(BA1*BA1))</f>
        <v>141.30463545121228</v>
      </c>
      <c r="BC70" s="1">
        <f>SQRT(22176-(BB1*BB1))</f>
        <v>140.96808149364875</v>
      </c>
      <c r="BD70" s="1">
        <f>SQRT(22176-(BC1*BC1))</f>
        <v>140.62361110425232</v>
      </c>
      <c r="BE70" s="1">
        <f>SQRT(22176-(BD1*BD1))</f>
        <v>140.27116596079182</v>
      </c>
      <c r="BF70" s="1">
        <f>SQRT(22176-(BE1*BE1))</f>
        <v>139.91068579633222</v>
      </c>
      <c r="BG70" s="1">
        <f>SQRT(22176-(BF1*BF1))</f>
        <v>139.54210834009928</v>
      </c>
      <c r="BH70" s="1">
        <f>SQRT(22176-(BG1*BG1))</f>
        <v>139.16536925542934</v>
      </c>
      <c r="BI70" s="1">
        <f>SQRT(22176-(BH1*BH1))</f>
        <v>138.78040207464454</v>
      </c>
      <c r="BJ70" s="1">
        <f>SQRT(22176-(BI1*BI1))</f>
        <v>138.38713813068034</v>
      </c>
      <c r="BK70" s="1">
        <f>SQRT(22176-(BJ1*BJ1))</f>
        <v>137.9855064852827</v>
      </c>
      <c r="BL70" s="1">
        <f>SQRT(22176-(BK1*BK1))</f>
        <v>137.5754338535772</v>
      </c>
      <c r="BM70" s="1">
        <f>SQRT(22176-(BL1*BL1))</f>
        <v>137.15684452479942</v>
      </c>
      <c r="BN70" s="1">
        <f>SQRT(22176-(BM1*BM1))</f>
        <v>136.7296602789607</v>
      </c>
      <c r="BO70" s="1">
        <f>SQRT(22176-(BN1*BN1))</f>
        <v>136.29380029920657</v>
      </c>
      <c r="BP70" s="1">
        <f>SQRT(22176-(BO1*BO1))</f>
        <v>135.84918107960755</v>
      </c>
      <c r="BQ70" s="1">
        <f>SQRT(22176-(BP1*BP1))</f>
        <v>135.39571632810248</v>
      </c>
      <c r="BR70" s="1">
        <f>SQRT(22176-(BQ1*BQ1))</f>
        <v>134.9333168642941</v>
      </c>
      <c r="BS70" s="1">
        <f>SQRT(22176-(BR1*BR1))</f>
        <v>134.46189051177288</v>
      </c>
      <c r="BT70" s="1">
        <f>SQRT(22176-(BS1*BS1))</f>
        <v>133.98134198462114</v>
      </c>
      <c r="BU70" s="1">
        <f>SQRT(22176-(BT1*BT1))</f>
        <v>133.49157276772192</v>
      </c>
      <c r="BV70" s="1">
        <f>SQRT(22176-(BU1*BU1))</f>
        <v>132.99248099046804</v>
      </c>
      <c r="BW70" s="1">
        <f>SQRT(22176-(BV1*BV1))</f>
        <v>132.48396129343357</v>
      </c>
      <c r="BX70" s="1">
        <f>SQRT(22176-(BW1*BW1))</f>
        <v>131.9659046875366</v>
      </c>
      <c r="BY70" s="1">
        <f>SQRT(22176-(BX1*BX1))</f>
        <v>131.43819840518205</v>
      </c>
      <c r="BZ70" s="1">
        <f>SQRT(22176-(BY1*BY1))</f>
        <v>130.90072574283155</v>
      </c>
      <c r="CA70" s="1">
        <f>SQRT(22176-(BZ1*BZ1))</f>
        <v>130.3533658944026</v>
      </c>
      <c r="CB70" s="1">
        <f>SQRT(22176-(CA1*CA1))</f>
        <v>129.79599377484652</v>
      </c>
      <c r="CC70" s="1">
        <f>SQRT(22176-(CB1*CB1))</f>
        <v>129.22847983320085</v>
      </c>
      <c r="CD70" s="1">
        <f>SQRT(22176-(CC1*CC1))</f>
        <v>128.6506898543494</v>
      </c>
      <c r="CE70" s="1">
        <f>SQRT(22176-(CD1*CD1))</f>
        <v>128.06248474865697</v>
      </c>
      <c r="CF70" s="1">
        <f>SQRT(22176-(CE1*CE1))</f>
        <v>127.46372032857036</v>
      </c>
      <c r="CG70" s="1">
        <f>SQRT(22176-(CF1*CF1))</f>
        <v>126.85424707119584</v>
      </c>
      <c r="CH70" s="1">
        <f>SQRT(22176-(CG1*CG1))</f>
        <v>126.2339098657726</v>
      </c>
      <c r="CI70" s="1">
        <f>SQRT(22176-(CH1*CH1))</f>
        <v>125.60254774486066</v>
      </c>
      <c r="CJ70" s="1">
        <f>SQRT(22176-(CI1*CI1))</f>
        <v>124.95999359795118</v>
      </c>
      <c r="CK70" s="1">
        <f>SQRT(22176-(CJ1*CJ1))</f>
        <v>124.30607386608267</v>
      </c>
      <c r="CL70" s="1">
        <f>SQRT(22176-(CK1*CK1))</f>
        <v>123.64060821590938</v>
      </c>
      <c r="CM70" s="1">
        <f>SQRT(22176-(CL1*CL1))</f>
        <v>122.96340919151518</v>
      </c>
      <c r="CN70" s="1">
        <f>SQRT(22176-(CM1*CM1))</f>
        <v>122.27428184209467</v>
      </c>
      <c r="CO70" s="1">
        <f>SQRT(22176-(CN1*CN1))</f>
        <v>121.57302332343306</v>
      </c>
      <c r="CP70" s="1">
        <f>SQRT(22176-(CO1*CO1))</f>
        <v>120.85942247090212</v>
      </c>
      <c r="CQ70" s="1">
        <f>SQRT(22176-(CP1*CP1))</f>
        <v>120.13325934144966</v>
      </c>
      <c r="CR70" s="1">
        <f>SQRT(22176-(CQ1*CQ1))</f>
        <v>119.39430472179149</v>
      </c>
      <c r="CS70" s="1">
        <f>SQRT(22176-(CR1*CR1))</f>
        <v>118.64231959971113</v>
      </c>
      <c r="CT70" s="1">
        <f>SQRT(22176-(CS1*CS1))</f>
        <v>117.87705459503134</v>
      </c>
      <c r="CU70" s="1">
        <f>SQRT(22176-(CT1*CT1))</f>
        <v>117.09824934643558</v>
      </c>
      <c r="CV70" s="1">
        <f>SQRT(22176-(CU1*CU1))</f>
        <v>116.30563184988077</v>
      </c>
      <c r="CW70" s="1">
        <f>SQRT(22176-(CV1*CV1))</f>
        <v>115.49891774384729</v>
      </c>
      <c r="CX70" s="1">
        <f>SQRT(22176-(CW1*CW1))</f>
        <v>114.6778095361086</v>
      </c>
      <c r="CY70" s="1">
        <f>SQRT(22176-(CX1*CX1))</f>
        <v>113.84199576606166</v>
      </c>
      <c r="CZ70" s="1">
        <f>SQRT(22176-(CY1*CY1))</f>
        <v>112.99115009592566</v>
      </c>
      <c r="DA70" s="1">
        <f>SQRT(22176-(CZ1*CZ1))</f>
        <v>112.12493032327824</v>
      </c>
      <c r="DB70" s="1">
        <f>SQRT(22176-(DA1*DA1))</f>
        <v>111.24297730643494</v>
      </c>
      <c r="DC70" s="1">
        <f>SQRT(22176-(DB1*DB1))</f>
        <v>110.34491379306978</v>
      </c>
      <c r="DD70" s="1">
        <f>SQRT(22176-(DC1*DC1))</f>
        <v>109.43034314119645</v>
      </c>
      <c r="DE70" s="1">
        <f>SQRT(22176-(DD1*DD1))</f>
        <v>108.49884792015075</v>
      </c>
      <c r="DF70" s="1">
        <f>SQRT(22176-(DE1*DE1))</f>
        <v>107.54998837749821</v>
      </c>
      <c r="DG70" s="1">
        <f>SQRT(22176-(DF1*DF1))</f>
        <v>106.58330075579383</v>
      </c>
      <c r="DH70" s="5">
        <f>SQRT(22176-(DG1*DG1))</f>
        <v>105.59829544078825</v>
      </c>
    </row>
    <row r="71" spans="1:111" ht="12.75">
      <c r="A71" s="3">
        <f>D71/1.41421356</f>
        <v>104.97618795223903</v>
      </c>
      <c r="B71" s="3">
        <v>105</v>
      </c>
      <c r="C71" s="4">
        <v>68.5</v>
      </c>
      <c r="D71" s="4">
        <f>SQRT((163.5*163.5)-(C71*C71))</f>
        <v>148.45874847916508</v>
      </c>
      <c r="E71" s="4">
        <v>149</v>
      </c>
      <c r="F71" s="4">
        <f>D71*D71</f>
        <v>22040</v>
      </c>
      <c r="G71" s="1">
        <f>D71</f>
        <v>148.45874847916508</v>
      </c>
      <c r="H71" s="1">
        <f>SQRT(22040-(G1*G1))</f>
        <v>148.45538050202154</v>
      </c>
      <c r="I71" s="1">
        <f>SQRT(22040-(H1*H1))</f>
        <v>148.44527611210805</v>
      </c>
      <c r="J71" s="1">
        <f>SQRT(22040-(I1*I1))</f>
        <v>148.4284339336638</v>
      </c>
      <c r="K71" s="1">
        <f>SQRT(22040-(J1*J1))</f>
        <v>148.4048516727132</v>
      </c>
      <c r="L71" s="1">
        <f>SQRT(22040-(K1*K1))</f>
        <v>148.37452611550273</v>
      </c>
      <c r="M71" s="1">
        <f>SQRT(22040-(L1*L1))</f>
        <v>148.33745312630927</v>
      </c>
      <c r="N71" s="1">
        <f>SQRT(22040-(M1*M1))</f>
        <v>148.29362764461592</v>
      </c>
      <c r="O71" s="1">
        <f>SQRT(22040-(N1*N1))</f>
        <v>148.2430436816514</v>
      </c>
      <c r="P71" s="1">
        <f>SQRT(22040-(O1*O1))</f>
        <v>148.18569431628683</v>
      </c>
      <c r="Q71" s="1">
        <f>SQRT(22040-(P1*P1))</f>
        <v>148.12157169028418</v>
      </c>
      <c r="R71" s="1">
        <f>SQRT(22040-(Q1*Q1))</f>
        <v>148.0506670028879</v>
      </c>
      <c r="S71" s="1">
        <f>SQRT(22040-(R1*R1))</f>
        <v>147.97297050475132</v>
      </c>
      <c r="T71" s="1">
        <f>SQRT(22040-(S1*S1))</f>
        <v>147.88847149118826</v>
      </c>
      <c r="U71" s="1">
        <f>SQRT(22040-(T1*T1))</f>
        <v>147.79715829473852</v>
      </c>
      <c r="V71" s="1">
        <f>SQRT(22040-(U1*U1))</f>
        <v>147.69901827703526</v>
      </c>
      <c r="W71" s="1">
        <f>SQRT(22040-(V1*V1))</f>
        <v>147.59403781996073</v>
      </c>
      <c r="X71" s="1">
        <f>SQRT(22040-(W1*W1))</f>
        <v>147.4822023160761</v>
      </c>
      <c r="Y71" s="1">
        <f>SQRT(22040-(X1*X1))</f>
        <v>147.36349615830918</v>
      </c>
      <c r="Z71" s="1">
        <f>SQRT(22040-(Y1*Y1))</f>
        <v>147.23790272888297</v>
      </c>
      <c r="AA71" s="1">
        <f>SQRT(22040-(Z1*Z1))</f>
        <v>147.10540438746634</v>
      </c>
      <c r="AB71" s="1">
        <f>SQRT(22040-(AA1*AA1))</f>
        <v>146.96598245852678</v>
      </c>
      <c r="AC71" s="1">
        <f>SQRT(22040-(AB1*AB1))</f>
        <v>146.81961721786362</v>
      </c>
      <c r="AD71" s="1">
        <f>SQRT(22040-(AC1*AC1))</f>
        <v>146.66628787829873</v>
      </c>
      <c r="AE71" s="1">
        <f>SQRT(22040-(AD1*AD1))</f>
        <v>146.5059725744995</v>
      </c>
      <c r="AF71" s="1">
        <f>SQRT(22040-(AE1*AE1))</f>
        <v>146.338648346908</v>
      </c>
      <c r="AG71" s="1">
        <f>SQRT(22040-(AF1*AF1))</f>
        <v>146.1642911247477</v>
      </c>
      <c r="AH71" s="1">
        <f>SQRT(22040-(AG1*AG1))</f>
        <v>145.9828757080775</v>
      </c>
      <c r="AI71" s="1">
        <f>SQRT(22040-(AH1*AH1))</f>
        <v>145.79437574886077</v>
      </c>
      <c r="AJ71" s="1">
        <f>SQRT(22040-(AI1*AI1))</f>
        <v>145.59876373101525</v>
      </c>
      <c r="AK71" s="1">
        <f>SQRT(22040-(AJ1*AJ1))</f>
        <v>145.39601094940673</v>
      </c>
      <c r="AL71" s="1">
        <f>SQRT(22040-(AK1*AK1))</f>
        <v>145.18608748774795</v>
      </c>
      <c r="AM71" s="1">
        <f>SQRT(22040-(AL1*AL1))</f>
        <v>144.96896219536097</v>
      </c>
      <c r="AN71" s="1">
        <f>SQRT(22040-(AM1*AM1))</f>
        <v>144.74460266275906</v>
      </c>
      <c r="AO71" s="1">
        <f>SQRT(22040-(AN1*AN1))</f>
        <v>144.512975196001</v>
      </c>
      <c r="AP71" s="1">
        <f>SQRT(22040-(AO1*AO1))</f>
        <v>144.27404478976806</v>
      </c>
      <c r="AQ71" s="1">
        <f>SQRT(22040-(AP1*AP1))</f>
        <v>144.02777509911067</v>
      </c>
      <c r="AR71" s="1">
        <f>SQRT(22040-(AQ1*AQ1))</f>
        <v>143.77412840980813</v>
      </c>
      <c r="AS71" s="1">
        <f>SQRT(22040-(AR1*AR1))</f>
        <v>143.5130656072819</v>
      </c>
      <c r="AT71" s="1">
        <f>SQRT(22040-(AS1*AS1))</f>
        <v>143.2445461439981</v>
      </c>
      <c r="AU71" s="1">
        <f>SQRT(22040-(AT1*AT1))</f>
        <v>142.96852800529214</v>
      </c>
      <c r="AV71" s="1">
        <f>SQRT(22040-(AU1*AU1))</f>
        <v>142.68496767354296</v>
      </c>
      <c r="AW71" s="1">
        <f>SQRT(22040-(AV1*AV1))</f>
        <v>142.3938200906205</v>
      </c>
      <c r="AX71" s="1">
        <f>SQRT(22040-(AW1*AW1))</f>
        <v>142.0950386185246</v>
      </c>
      <c r="AY71" s="1">
        <f>SQRT(22040-(AX1*AX1))</f>
        <v>141.7885749981288</v>
      </c>
      <c r="AZ71" s="1">
        <f>SQRT(22040-(AY1*AY1))</f>
        <v>141.4743793059365</v>
      </c>
      <c r="BA71" s="1">
        <f>SQRT(22040-(AZ1*AZ1))</f>
        <v>141.1523999087511</v>
      </c>
      <c r="BB71" s="1">
        <f>SQRT(22040-(BA1*BA1))</f>
        <v>140.82258341615523</v>
      </c>
      <c r="BC71" s="1">
        <f>SQRT(22040-(BB1*BB1))</f>
        <v>140.48487463068756</v>
      </c>
      <c r="BD71" s="1">
        <f>SQRT(22040-(BC1*BC1))</f>
        <v>140.13921649559768</v>
      </c>
      <c r="BE71" s="1">
        <f>SQRT(22040-(BD1*BD1))</f>
        <v>139.7855500400524</v>
      </c>
      <c r="BF71" s="1">
        <f>SQRT(22040-(BE1*BE1))</f>
        <v>139.4238143216574</v>
      </c>
      <c r="BG71" s="1">
        <f>SQRT(22040-(BF1*BF1))</f>
        <v>139.05394636614957</v>
      </c>
      <c r="BH71" s="1">
        <f>SQRT(22040-(BG1*BG1))</f>
        <v>138.67588110410549</v>
      </c>
      <c r="BI71" s="1">
        <f>SQRT(22040-(BH1*BH1))</f>
        <v>138.28955130450024</v>
      </c>
      <c r="BJ71" s="1">
        <f>SQRT(22040-(BI1*BI1))</f>
        <v>137.8948875049398</v>
      </c>
      <c r="BK71" s="1">
        <f>SQRT(22040-(BJ1*BJ1))</f>
        <v>137.4918179383777</v>
      </c>
      <c r="BL71" s="1">
        <f>SQRT(22040-(BK1*BK1))</f>
        <v>137.08026845611298</v>
      </c>
      <c r="BM71" s="1">
        <f>SQRT(22040-(BL1*BL1))</f>
        <v>136.66016244685207</v>
      </c>
      <c r="BN71" s="1">
        <f>SQRT(22040-(BM1*BM1))</f>
        <v>136.23142075160195</v>
      </c>
      <c r="BO71" s="1">
        <f>SQRT(22040-(BN1*BN1))</f>
        <v>135.79396157414365</v>
      </c>
      <c r="BP71" s="1">
        <f>SQRT(22040-(BO1*BO1))</f>
        <v>135.34770038681853</v>
      </c>
      <c r="BQ71" s="1">
        <f>SQRT(22040-(BP1*BP1))</f>
        <v>134.892549831338</v>
      </c>
      <c r="BR71" s="1">
        <f>SQRT(22040-(BQ1*BQ1))</f>
        <v>134.42841961430625</v>
      </c>
      <c r="BS71" s="1">
        <f>SQRT(22040-(BR1*BR1))</f>
        <v>133.9552163971228</v>
      </c>
      <c r="BT71" s="1">
        <f>SQRT(22040-(BS1*BS1))</f>
        <v>133.47284367990366</v>
      </c>
      <c r="BU71" s="1">
        <f>SQRT(22040-(BT1*BT1))</f>
        <v>132.9812016790343</v>
      </c>
      <c r="BV71" s="1">
        <f>SQRT(22040-(BU1*BU1))</f>
        <v>132.48018719793538</v>
      </c>
      <c r="BW71" s="1">
        <f>SQRT(22040-(BV1*BV1))</f>
        <v>131.96969349058898</v>
      </c>
      <c r="BX71" s="1">
        <f>SQRT(22040-(BW1*BW1))</f>
        <v>131.44961011733736</v>
      </c>
      <c r="BY71" s="1">
        <f>SQRT(22040-(BX1*BX1))</f>
        <v>130.91982279242512</v>
      </c>
      <c r="BZ71" s="1">
        <f>SQRT(22040-(BY1*BY1))</f>
        <v>130.3802132227126</v>
      </c>
      <c r="CA71" s="1">
        <f>SQRT(22040-(BZ1*BZ1))</f>
        <v>129.83065893693984</v>
      </c>
      <c r="CB71" s="1">
        <f>SQRT(22040-(CA1*CA1))</f>
        <v>129.27103310486848</v>
      </c>
      <c r="CC71" s="1">
        <f>SQRT(22040-(CB1*CB1))</f>
        <v>128.70120434556935</v>
      </c>
      <c r="CD71" s="1">
        <f>SQRT(22040-(CC1*CC1))</f>
        <v>128.12103652406188</v>
      </c>
      <c r="CE71" s="1">
        <f>SQRT(22040-(CD1*CD1))</f>
        <v>127.53038853543887</v>
      </c>
      <c r="CF71" s="1">
        <f>SQRT(22040-(CE1*CE1))</f>
        <v>126.9291140755343</v>
      </c>
      <c r="CG71" s="1">
        <f>SQRT(22040-(CF1*CF1))</f>
        <v>126.31706139710502</v>
      </c>
      <c r="CH71" s="1">
        <f>SQRT(22040-(CG1*CG1))</f>
        <v>125.69407305040282</v>
      </c>
      <c r="CI71" s="1">
        <f>SQRT(22040-(CH1*CH1))</f>
        <v>125.05998560690786</v>
      </c>
      <c r="CJ71" s="1">
        <f>SQRT(22040-(CI1*CI1))</f>
        <v>124.41462936487815</v>
      </c>
      <c r="CK71" s="1">
        <f>SQRT(22040-(CJ1*CJ1))</f>
        <v>123.75782803523985</v>
      </c>
      <c r="CL71" s="1">
        <f>SQRT(22040-(CK1*CK1))</f>
        <v>123.08939840619907</v>
      </c>
      <c r="CM71" s="1">
        <f>SQRT(22040-(CL1*CL1))</f>
        <v>122.40914998479485</v>
      </c>
      <c r="CN71" s="1">
        <f>SQRT(22040-(CM1*CM1))</f>
        <v>121.71688461343398</v>
      </c>
      <c r="CO71" s="1">
        <f>SQRT(22040-(CN1*CN1))</f>
        <v>121.01239605924675</v>
      </c>
      <c r="CP71" s="1">
        <f>SQRT(22040-(CO1*CO1))</f>
        <v>120.2954695738788</v>
      </c>
      <c r="CQ71" s="1">
        <f>SQRT(22040-(CP1*CP1))</f>
        <v>119.56588142108099</v>
      </c>
      <c r="CR71" s="1">
        <f>SQRT(22040-(CQ1*CQ1))</f>
        <v>118.82339836917643</v>
      </c>
      <c r="CS71" s="1">
        <f>SQRT(22040-(CR1*CR1))</f>
        <v>118.06777714516353</v>
      </c>
      <c r="CT71" s="1">
        <f>SQRT(22040-(CS1*CS1))</f>
        <v>117.2987638468539</v>
      </c>
      <c r="CU71" s="1">
        <f>SQRT(22040-(CT1*CT1))</f>
        <v>116.51609330903607</v>
      </c>
      <c r="CV71" s="1">
        <f>SQRT(22040-(CU1*CU1))</f>
        <v>115.71948841919411</v>
      </c>
      <c r="CW71" s="1">
        <f>SQRT(22040-(CV1*CV1))</f>
        <v>114.9086593777858</v>
      </c>
      <c r="CX71" s="1">
        <f>SQRT(22040-(CW1*CW1))</f>
        <v>114.08330289748802</v>
      </c>
      <c r="CY71" s="1">
        <f>SQRT(22040-(CX1*CX1))</f>
        <v>113.24310133513653</v>
      </c>
      <c r="CZ71" s="1">
        <f>SQRT(22040-(CY1*CY1))</f>
        <v>112.38772174930854</v>
      </c>
      <c r="DA71" s="1">
        <f>SQRT(22040-(CZ1*CZ1))</f>
        <v>111.51681487560519</v>
      </c>
      <c r="DB71" s="1">
        <f>SQRT(22040-(DA1*DA1))</f>
        <v>110.63001401066529</v>
      </c>
      <c r="DC71" s="1">
        <f>SQRT(22040-(DB1*DB1))</f>
        <v>109.72693379476162</v>
      </c>
      <c r="DD71" s="1">
        <f>SQRT(22040-(DC1*DC1))</f>
        <v>108.80716888146662</v>
      </c>
      <c r="DE71" s="1">
        <f>SQRT(22040-(DD1*DD1))</f>
        <v>107.8702924812944</v>
      </c>
      <c r="DF71" s="1">
        <f>SQRT(22040-(DE1*DE1))</f>
        <v>106.91585476438937</v>
      </c>
      <c r="DG71" s="1">
        <f>SQRT(22040-(DF1*DF1))</f>
        <v>105.94338110519222</v>
      </c>
    </row>
    <row r="72" spans="1:111" ht="12.75">
      <c r="A72" s="3">
        <f>D72/1.41421356</f>
        <v>104.64702593362243</v>
      </c>
      <c r="B72" s="3">
        <v>105</v>
      </c>
      <c r="C72" s="4">
        <v>69.5</v>
      </c>
      <c r="D72" s="4">
        <f>SQRT((163.5*163.5)-(C72*C72))</f>
        <v>147.99324308900052</v>
      </c>
      <c r="E72" s="4">
        <v>149</v>
      </c>
      <c r="F72" s="4">
        <f>D72*D72</f>
        <v>21902</v>
      </c>
      <c r="G72" s="1">
        <f>D72</f>
        <v>147.99324308900052</v>
      </c>
      <c r="H72" s="1">
        <f>SQRT(21902-(G1*G1))</f>
        <v>147.98986451781082</v>
      </c>
      <c r="I72" s="1">
        <f>SQRT(21902-(H1*H1))</f>
        <v>147.97972834141845</v>
      </c>
      <c r="J72" s="1">
        <f>SQRT(21902-(I1*I1))</f>
        <v>147.96283317103658</v>
      </c>
      <c r="K72" s="1">
        <f>SQRT(21902-(J1*J1))</f>
        <v>147.9391766909631</v>
      </c>
      <c r="L72" s="1">
        <f>SQRT(21902-(K1*K1))</f>
        <v>147.9087556569928</v>
      </c>
      <c r="M72" s="1">
        <f>SQRT(21902-(L1*L1))</f>
        <v>147.87156589419075</v>
      </c>
      <c r="N72" s="1">
        <f>SQRT(21902-(M1*M1))</f>
        <v>147.82760229402356</v>
      </c>
      <c r="O72" s="1">
        <f>SQRT(21902-(N1*N1))</f>
        <v>147.77685881084358</v>
      </c>
      <c r="P72" s="1">
        <f>SQRT(21902-(O1*O1))</f>
        <v>147.7193284577208</v>
      </c>
      <c r="Q72" s="1">
        <f>SQRT(21902-(P1*P1))</f>
        <v>147.6550033016152</v>
      </c>
      <c r="R72" s="1">
        <f>SQRT(21902-(Q1*Q1))</f>
        <v>147.58387445788242</v>
      </c>
      <c r="S72" s="1">
        <f>SQRT(21902-(R1*R1))</f>
        <v>147.50593208410297</v>
      </c>
      <c r="T72" s="1">
        <f>SQRT(21902-(S1*S1))</f>
        <v>147.42116537322585</v>
      </c>
      <c r="U72" s="1">
        <f>SQRT(21902-(T1*T1))</f>
        <v>147.3295625460145</v>
      </c>
      <c r="V72" s="1">
        <f>SQRT(21902-(U1*U1))</f>
        <v>147.2311108427835</v>
      </c>
      <c r="W72" s="1">
        <f>SQRT(21902-(V1*V1))</f>
        <v>147.12579651441143</v>
      </c>
      <c r="X72" s="1">
        <f>SQRT(21902-(W1*W1))</f>
        <v>147.0136048126159</v>
      </c>
      <c r="Y72" s="1">
        <f>SQRT(21902-(X1*X1))</f>
        <v>146.8945199794737</v>
      </c>
      <c r="Z72" s="1">
        <f>SQRT(21902-(Y1*Y1))</f>
        <v>146.76852523616907</v>
      </c>
      <c r="AA72" s="1">
        <f>SQRT(21902-(Z1*Z1))</f>
        <v>146.63560277095056</v>
      </c>
      <c r="AB72" s="1">
        <f>SQRT(21902-(AA1*AA1))</f>
        <v>146.49573372627614</v>
      </c>
      <c r="AC72" s="1">
        <f>SQRT(21902-(AB1*AB1))</f>
        <v>146.3488981851247</v>
      </c>
      <c r="AD72" s="1">
        <f>SQRT(21902-(AC1*AC1))</f>
        <v>146.19507515644978</v>
      </c>
      <c r="AE72" s="1">
        <f>SQRT(21902-(AD1*AD1))</f>
        <v>146.03424255975034</v>
      </c>
      <c r="AF72" s="1">
        <f>SQRT(21902-(AE1*AE1))</f>
        <v>145.86637720873168</v>
      </c>
      <c r="AG72" s="1">
        <f>SQRT(21902-(AF1*AF1))</f>
        <v>145.69145479402695</v>
      </c>
      <c r="AH72" s="1">
        <f>SQRT(21902-(AG1*AG1))</f>
        <v>145.50944986494864</v>
      </c>
      <c r="AI72" s="1">
        <f>SQRT(21902-(AH1*AH1))</f>
        <v>145.32033581023683</v>
      </c>
      <c r="AJ72" s="1">
        <f>SQRT(21902-(AI1*AI1))</f>
        <v>145.1240848377691</v>
      </c>
      <c r="AK72" s="1">
        <f>SQRT(21902-(AJ1*AJ1))</f>
        <v>144.9206679531943</v>
      </c>
      <c r="AL72" s="1">
        <f>SQRT(21902-(AK1*AK1))</f>
        <v>144.7100549374507</v>
      </c>
      <c r="AM72" s="1">
        <f>SQRT(21902-(AL1*AL1))</f>
        <v>144.49221432312538</v>
      </c>
      <c r="AN72" s="1">
        <f>SQRT(21902-(AM1*AM1))</f>
        <v>144.26711336961034</v>
      </c>
      <c r="AO72" s="1">
        <f>SQRT(21902-(AN1*AN1))</f>
        <v>144.03471803700663</v>
      </c>
      <c r="AP72" s="1">
        <f>SQRT(21902-(AO1*AO1))</f>
        <v>143.7949929587258</v>
      </c>
      <c r="AQ72" s="1">
        <f>SQRT(21902-(AP1*AP1))</f>
        <v>143.547901412734</v>
      </c>
      <c r="AR72" s="1">
        <f>SQRT(21902-(AQ1*AQ1))</f>
        <v>143.29340529138108</v>
      </c>
      <c r="AS72" s="1">
        <f>SQRT(21902-(AR1*AR1))</f>
        <v>143.0314650697531</v>
      </c>
      <c r="AT72" s="1">
        <f>SQRT(21902-(AS1*AS1))</f>
        <v>142.76203977248295</v>
      </c>
      <c r="AU72" s="1">
        <f>SQRT(21902-(AT1*AT1))</f>
        <v>142.4850869389495</v>
      </c>
      <c r="AV72" s="1">
        <f>SQRT(21902-(AU1*AU1))</f>
        <v>142.20056258679148</v>
      </c>
      <c r="AW72" s="1">
        <f>SQRT(21902-(AV1*AV1))</f>
        <v>141.90842117365693</v>
      </c>
      <c r="AX72" s="1">
        <f>SQRT(21902-(AW1*AW1))</f>
        <v>141.60861555710514</v>
      </c>
      <c r="AY72" s="1">
        <f>SQRT(21902-(AX1*AX1))</f>
        <v>141.30109695257147</v>
      </c>
      <c r="AZ72" s="1">
        <f>SQRT(21902-(AY1*AY1))</f>
        <v>140.98581488930012</v>
      </c>
      <c r="BA72" s="1">
        <f>SQRT(21902-(AZ1*AZ1))</f>
        <v>140.6627171641441</v>
      </c>
      <c r="BB72" s="1">
        <f>SQRT(21902-(BA1*BA1))</f>
        <v>140.33174979312415</v>
      </c>
      <c r="BC72" s="1">
        <f>SQRT(21902-(BB1*BB1))</f>
        <v>139.9928569606321</v>
      </c>
      <c r="BD72" s="1">
        <f>SQRT(21902-(BC1*BC1))</f>
        <v>139.64598096615597</v>
      </c>
      <c r="BE72" s="1">
        <f>SQRT(21902-(BD1*BD1))</f>
        <v>139.29106216839614</v>
      </c>
      <c r="BF72" s="1">
        <f>SQRT(21902-(BE1*BE1))</f>
        <v>138.9280389266328</v>
      </c>
      <c r="BG72" s="1">
        <f>SQRT(21902-(BF1*BF1))</f>
        <v>138.55684753919599</v>
      </c>
      <c r="BH72" s="1">
        <f>SQRT(21902-(BG1*BG1))</f>
        <v>138.1774221788784</v>
      </c>
      <c r="BI72" s="1">
        <f>SQRT(21902-(BH1*BH1))</f>
        <v>137.78969482512107</v>
      </c>
      <c r="BJ72" s="1">
        <f>SQRT(21902-(BI1*BI1))</f>
        <v>137.3935951927891</v>
      </c>
      <c r="BK72" s="1">
        <f>SQRT(21902-(BJ1*BJ1))</f>
        <v>136.9890506573427</v>
      </c>
      <c r="BL72" s="1">
        <f>SQRT(21902-(BK1*BK1))</f>
        <v>136.57598617619425</v>
      </c>
      <c r="BM72" s="1">
        <f>SQRT(21902-(BL1*BL1))</f>
        <v>136.15432420602733</v>
      </c>
      <c r="BN72" s="1">
        <f>SQRT(21902-(BM1*BM1))</f>
        <v>135.72398461583714</v>
      </c>
      <c r="BO72" s="1">
        <f>SQRT(21902-(BN1*BN1))</f>
        <v>135.2848845954344</v>
      </c>
      <c r="BP72" s="1">
        <f>SQRT(21902-(BO1*BO1))</f>
        <v>134.8369385591352</v>
      </c>
      <c r="BQ72" s="1">
        <f>SQRT(21902-(BP1*BP1))</f>
        <v>134.3800580443393</v>
      </c>
      <c r="BR72" s="1">
        <f>SQRT(21902-(BQ1*BQ1))</f>
        <v>133.91415160467545</v>
      </c>
      <c r="BS72" s="1">
        <f>SQRT(21902-(BR1*BR1))</f>
        <v>133.43912469736904</v>
      </c>
      <c r="BT72" s="1">
        <f>SQRT(21902-(BS1*BS1))</f>
        <v>132.95487956445976</v>
      </c>
      <c r="BU72" s="1">
        <f>SQRT(21902-(BT1*BT1))</f>
        <v>132.46131510746827</v>
      </c>
      <c r="BV72" s="1">
        <f>SQRT(21902-(BU1*BU1))</f>
        <v>131.95832675507825</v>
      </c>
      <c r="BW72" s="1">
        <f>SQRT(21902-(BV1*BV1))</f>
        <v>131.44580632336658</v>
      </c>
      <c r="BX72" s="1">
        <f>SQRT(21902-(BW1*BW1))</f>
        <v>130.92364186807515</v>
      </c>
      <c r="BY72" s="1">
        <f>SQRT(21902-(BX1*BX1))</f>
        <v>130.39171752837677</v>
      </c>
      <c r="BZ72" s="1">
        <f>SQRT(21902-(BY1*BY1))</f>
        <v>129.84991336154215</v>
      </c>
      <c r="CA72" s="1">
        <f>SQRT(21902-(BZ1*BZ1))</f>
        <v>129.29810516786392</v>
      </c>
      <c r="CB72" s="1">
        <f>SQRT(21902-(CA1*CA1))</f>
        <v>128.73616430514</v>
      </c>
      <c r="CC72" s="1">
        <f>SQRT(21902-(CB1*CB1))</f>
        <v>128.16395749195638</v>
      </c>
      <c r="CD72" s="1">
        <f>SQRT(21902-(CC1*CC1))</f>
        <v>127.58134659894448</v>
      </c>
      <c r="CE72" s="1">
        <f>SQRT(21902-(CD1*CD1))</f>
        <v>126.98818842711317</v>
      </c>
      <c r="CF72" s="1">
        <f>SQRT(21902-(CE1*CE1))</f>
        <v>126.38433447227548</v>
      </c>
      <c r="CG72" s="1">
        <f>SQRT(21902-(CF1*CF1))</f>
        <v>125.76963067449948</v>
      </c>
      <c r="CH72" s="1">
        <f>SQRT(21902-(CG1*CG1))</f>
        <v>125.14391715141412</v>
      </c>
      <c r="CI72" s="1">
        <f>SQRT(21902-(CH1*CH1))</f>
        <v>124.50702791409006</v>
      </c>
      <c r="CJ72" s="1">
        <f>SQRT(21902-(CI1*CI1))</f>
        <v>123.8587905640936</v>
      </c>
      <c r="CK72" s="1">
        <f>SQRT(21902-(CJ1*CJ1))</f>
        <v>123.1990259701756</v>
      </c>
      <c r="CL72" s="1">
        <f>SQRT(21902-(CK1*CK1))</f>
        <v>122.5275479229059</v>
      </c>
      <c r="CM72" s="1">
        <f>SQRT(21902-(CL1*CL1))</f>
        <v>121.84416276539471</v>
      </c>
      <c r="CN72" s="1">
        <f>SQRT(21902-(CM1*CM1))</f>
        <v>121.1486689980538</v>
      </c>
      <c r="CO72" s="1">
        <f>SQRT(21902-(CN1*CN1))</f>
        <v>120.44085685513866</v>
      </c>
      <c r="CP72" s="1">
        <f>SQRT(21902-(CO1*CO1))</f>
        <v>119.72050785057671</v>
      </c>
      <c r="CQ72" s="1">
        <f>SQRT(21902-(CP1*CP1))</f>
        <v>118.98739429031968</v>
      </c>
      <c r="CR72" s="1">
        <f>SQRT(21902-(CQ1*CQ1))</f>
        <v>118.24127874815969</v>
      </c>
      <c r="CS72" s="1">
        <f>SQRT(21902-(CR1*CR1))</f>
        <v>117.48191350161096</v>
      </c>
      <c r="CT72" s="1">
        <f>SQRT(21902-(CS1*CS1))</f>
        <v>116.70903992407786</v>
      </c>
      <c r="CU72" s="1">
        <f>SQRT(21902-(CT1*CT1))</f>
        <v>115.92238782909882</v>
      </c>
      <c r="CV72" s="1">
        <f>SQRT(21902-(CU1*CU1))</f>
        <v>115.12167476196652</v>
      </c>
      <c r="CW72" s="1">
        <f>SQRT(21902-(CV1*CV1))</f>
        <v>114.30660523346846</v>
      </c>
      <c r="CX72" s="1">
        <f>SQRT(21902-(CW1*CW1))</f>
        <v>113.47686988985905</v>
      </c>
      <c r="CY72" s="1">
        <f>SQRT(21902-(CX1*CX1))</f>
        <v>112.63214461245067</v>
      </c>
      <c r="CZ72" s="1">
        <f>SQRT(21902-(CY1*CY1))</f>
        <v>111.77208953938367</v>
      </c>
      <c r="DA72" s="1">
        <f>SQRT(21902-(CZ1*CZ1))</f>
        <v>110.89634800118532</v>
      </c>
      <c r="DB72" s="1">
        <f>SQRT(21902-(DA1*DA1))</f>
        <v>110.00454536063498</v>
      </c>
      <c r="DC72" s="1">
        <f>SQRT(21902-(DB1*DB1))</f>
        <v>109.09628774619236</v>
      </c>
      <c r="DD72" s="1">
        <f>SQRT(21902-(DC1*DC1))</f>
        <v>108.17116066678771</v>
      </c>
      <c r="DE72" s="1">
        <f>SQRT(21902-(DD1*DD1))</f>
        <v>107.22872749408155</v>
      </c>
      <c r="DF72" s="1">
        <f>SQRT(21902-(DE1*DE1))</f>
        <v>106.268527796333</v>
      </c>
      <c r="DG72" s="1">
        <f>SQRT(21902-(DF1*DF1))</f>
        <v>105.29007550571896</v>
      </c>
    </row>
    <row r="73" spans="1:111" ht="12.75">
      <c r="A73" s="3">
        <f>D73/1.41421356</f>
        <v>104.31203207932114</v>
      </c>
      <c r="B73" s="3">
        <v>105</v>
      </c>
      <c r="C73" s="4">
        <v>70.5</v>
      </c>
      <c r="D73" s="4">
        <f>SQRT((163.5*163.5)-(C73*C73))</f>
        <v>147.51949023773096</v>
      </c>
      <c r="E73" s="4">
        <v>148</v>
      </c>
      <c r="F73" s="4">
        <f>D73*D73</f>
        <v>21762</v>
      </c>
      <c r="G73" s="1">
        <f>D73</f>
        <v>147.51949023773096</v>
      </c>
      <c r="H73" s="1">
        <f>SQRT(21762-(G1*G1))</f>
        <v>147.5161008161482</v>
      </c>
      <c r="I73" s="1">
        <f>SQRT(21762-(H1*H1))</f>
        <v>147.50593208410297</v>
      </c>
      <c r="J73" s="1">
        <f>SQRT(21762-(I1*I1))</f>
        <v>147.48898263938224</v>
      </c>
      <c r="K73" s="1">
        <f>SQRT(21762-(J1*J1))</f>
        <v>147.46525014388982</v>
      </c>
      <c r="L73" s="1">
        <f>SQRT(21762-(K1*K1))</f>
        <v>147.4347313220328</v>
      </c>
      <c r="M73" s="1">
        <f>SQRT(21762-(L1*L1))</f>
        <v>147.39742195845895</v>
      </c>
      <c r="N73" s="1">
        <f>SQRT(21762-(M1*M1))</f>
        <v>147.35331689514152</v>
      </c>
      <c r="O73" s="1">
        <f>SQRT(21762-(N1*N1))</f>
        <v>147.3024100278064</v>
      </c>
      <c r="P73" s="1">
        <f>SQRT(21762-(O1*O1))</f>
        <v>147.2446943016963</v>
      </c>
      <c r="Q73" s="1">
        <f>SQRT(21762-(P1*P1))</f>
        <v>147.1801617066648</v>
      </c>
      <c r="R73" s="1">
        <f>SQRT(21762-(Q1*Q1))</f>
        <v>147.10880327159214</v>
      </c>
      <c r="S73" s="1">
        <f>SQRT(21762-(R1*R1))</f>
        <v>147.03060905811415</v>
      </c>
      <c r="T73" s="1">
        <f>SQRT(21762-(S1*S1))</f>
        <v>146.94556815365343</v>
      </c>
      <c r="U73" s="1">
        <f>SQRT(21762-(T1*T1))</f>
        <v>146.8536686637416</v>
      </c>
      <c r="V73" s="1">
        <f>SQRT(21762-(U1*U1))</f>
        <v>146.7548977036201</v>
      </c>
      <c r="W73" s="1">
        <f>SQRT(21762-(V1*V1))</f>
        <v>146.64924138910504</v>
      </c>
      <c r="X73" s="1">
        <f>SQRT(21762-(W1*W1))</f>
        <v>146.53668482670133</v>
      </c>
      <c r="Y73" s="1">
        <f>SQRT(21762-(X1*X1))</f>
        <v>146.41721210294915</v>
      </c>
      <c r="Z73" s="1">
        <f>SQRT(21762-(Y1*Y1))</f>
        <v>146.2908062729849</v>
      </c>
      <c r="AA73" s="1">
        <f>SQRT(21762-(Z1*Z1))</f>
        <v>146.15744934829698</v>
      </c>
      <c r="AB73" s="1">
        <f>SQRT(21762-(AA1*AA1))</f>
        <v>146.01712228365548</v>
      </c>
      <c r="AC73" s="1">
        <f>SQRT(21762-(AB1*AB1))</f>
        <v>145.86980496319313</v>
      </c>
      <c r="AD73" s="1">
        <f>SQRT(21762-(AC1*AC1))</f>
        <v>145.71547618561317</v>
      </c>
      <c r="AE73" s="1">
        <f>SQRT(21762-(AD1*AD1))</f>
        <v>145.55411364849843</v>
      </c>
      <c r="AF73" s="1">
        <f>SQRT(21762-(AE1*AE1))</f>
        <v>145.38569393169328</v>
      </c>
      <c r="AG73" s="1">
        <f>SQRT(21762-(AF1*AF1))</f>
        <v>145.2101924797292</v>
      </c>
      <c r="AH73" s="1">
        <f>SQRT(21762-(AG1*AG1))</f>
        <v>145.02758358326184</v>
      </c>
      <c r="AI73" s="1">
        <f>SQRT(21762-(AH1*AH1))</f>
        <v>144.83784035948617</v>
      </c>
      <c r="AJ73" s="1">
        <f>SQRT(21762-(AI1*AI1))</f>
        <v>144.64093473149293</v>
      </c>
      <c r="AK73" s="1">
        <f>SQRT(21762-(AJ1*AJ1))</f>
        <v>144.43683740652867</v>
      </c>
      <c r="AL73" s="1">
        <f>SQRT(21762-(AK1*AK1))</f>
        <v>144.2255178531178</v>
      </c>
      <c r="AM73" s="1">
        <f>SQRT(21762-(AL1*AL1))</f>
        <v>144.00694427700353</v>
      </c>
      <c r="AN73" s="1">
        <f>SQRT(21762-(AM1*AM1))</f>
        <v>143.7810835958611</v>
      </c>
      <c r="AO73" s="1">
        <f>SQRT(21762-(AN1*AN1))</f>
        <v>143.547901412734</v>
      </c>
      <c r="AP73" s="1">
        <f>SQRT(21762-(AO1*AO1))</f>
        <v>143.3073619881407</v>
      </c>
      <c r="AQ73" s="1">
        <f>SQRT(21762-(AP1*AP1))</f>
        <v>143.05942821079637</v>
      </c>
      <c r="AR73" s="1">
        <f>SQRT(21762-(AQ1*AQ1))</f>
        <v>142.80406156688963</v>
      </c>
      <c r="AS73" s="1">
        <f>SQRT(21762-(AR1*AR1))</f>
        <v>142.541222107852</v>
      </c>
      <c r="AT73" s="1">
        <f>SQRT(21762-(AS1*AS1))</f>
        <v>142.2708684165525</v>
      </c>
      <c r="AU73" s="1">
        <f>SQRT(21762-(AT1*AT1))</f>
        <v>141.9929575718458</v>
      </c>
      <c r="AV73" s="1">
        <f>SQRT(21762-(AU1*AU1))</f>
        <v>141.70744511139844</v>
      </c>
      <c r="AW73" s="1">
        <f>SQRT(21762-(AV1*AV1))</f>
        <v>141.4142849927121</v>
      </c>
      <c r="AX73" s="1">
        <f>SQRT(21762-(AW1*AW1))</f>
        <v>141.1134295522577</v>
      </c>
      <c r="AY73" s="1">
        <f>SQRT(21762-(AX1*AX1))</f>
        <v>140.80482946262887</v>
      </c>
      <c r="AZ73" s="1">
        <f>SQRT(21762-(AY1*AY1))</f>
        <v>140.48843368761715</v>
      </c>
      <c r="BA73" s="1">
        <f>SQRT(21762-(AZ1*AZ1))</f>
        <v>140.164189435105</v>
      </c>
      <c r="BB73" s="1">
        <f>SQRT(21762-(BA1*BA1))</f>
        <v>139.83204210766573</v>
      </c>
      <c r="BC73" s="1">
        <f>SQRT(21762-(BB1*BB1))</f>
        <v>139.49193525075205</v>
      </c>
      <c r="BD73" s="1">
        <f>SQRT(21762-(BC1*BC1))</f>
        <v>139.14381049834736</v>
      </c>
      <c r="BE73" s="1">
        <f>SQRT(21762-(BD1*BD1))</f>
        <v>138.787607515945</v>
      </c>
      <c r="BF73" s="1">
        <f>SQRT(21762-(BE1*BE1))</f>
        <v>138.42326394071193</v>
      </c>
      <c r="BG73" s="1">
        <f>SQRT(21762-(BF1*BF1))</f>
        <v>138.0507153186828</v>
      </c>
      <c r="BH73" s="1">
        <f>SQRT(21762-(BG1*BG1))</f>
        <v>137.66989503882104</v>
      </c>
      <c r="BI73" s="1">
        <f>SQRT(21762-(BH1*BH1))</f>
        <v>137.2807342637706</v>
      </c>
      <c r="BJ73" s="1">
        <f>SQRT(21762-(BI1*BI1))</f>
        <v>136.88316185711082</v>
      </c>
      <c r="BK73" s="1">
        <f>SQRT(21762-(BJ1*BJ1))</f>
        <v>136.47710430691296</v>
      </c>
      <c r="BL73" s="1">
        <f>SQRT(21762-(BK1*BK1))</f>
        <v>136.0624856453828</v>
      </c>
      <c r="BM73" s="1">
        <f>SQRT(21762-(BL1*BL1))</f>
        <v>135.639227364358</v>
      </c>
      <c r="BN73" s="1">
        <f>SQRT(21762-(BM1*BM1))</f>
        <v>135.20724832641184</v>
      </c>
      <c r="BO73" s="1">
        <f>SQRT(21762-(BN1*BN1))</f>
        <v>134.7664646712972</v>
      </c>
      <c r="BP73" s="1">
        <f>SQRT(21762-(BO1*BO1))</f>
        <v>134.31678971744373</v>
      </c>
      <c r="BQ73" s="1">
        <f>SQRT(21762-(BP1*BP1))</f>
        <v>133.85813385820077</v>
      </c>
      <c r="BR73" s="1">
        <f>SQRT(21762-(BQ1*BQ1))</f>
        <v>133.39040445249427</v>
      </c>
      <c r="BS73" s="1">
        <f>SQRT(21762-(BR1*BR1))</f>
        <v>132.9135057095403</v>
      </c>
      <c r="BT73" s="1">
        <f>SQRT(21762-(BS1*BS1))</f>
        <v>132.4273385672309</v>
      </c>
      <c r="BU73" s="1">
        <f>SQRT(21762-(BT1*BT1))</f>
        <v>131.93180056377614</v>
      </c>
      <c r="BV73" s="1">
        <f>SQRT(21762-(BU1*BU1))</f>
        <v>131.42678570215435</v>
      </c>
      <c r="BW73" s="1">
        <f>SQRT(21762-(BV1*BV1))</f>
        <v>130.91218430688565</v>
      </c>
      <c r="BX73" s="1">
        <f>SQRT(21762-(BW1*BW1))</f>
        <v>130.3878828726044</v>
      </c>
      <c r="BY73" s="1">
        <f>SQRT(21762-(BX1*BX1))</f>
        <v>129.85376390386224</v>
      </c>
      <c r="BZ73" s="1">
        <f>SQRT(21762-(BY1*BY1))</f>
        <v>129.30970574554718</v>
      </c>
      <c r="CA73" s="1">
        <f>SQRT(21762-(BZ1*BZ1))</f>
        <v>128.7555824032496</v>
      </c>
      <c r="CB73" s="1">
        <f>SQRT(21762-(CA1*CA1))</f>
        <v>128.191263352851</v>
      </c>
      <c r="CC73" s="1">
        <f>SQRT(21762-(CB1*CB1))</f>
        <v>127.61661333854617</v>
      </c>
      <c r="CD73" s="1">
        <f>SQRT(21762-(CC1*CC1))</f>
        <v>127.03149215844077</v>
      </c>
      <c r="CE73" s="1">
        <f>SQRT(21762-(CD1*CD1))</f>
        <v>126.43575443678897</v>
      </c>
      <c r="CF73" s="1">
        <f>SQRT(21762-(CE1*CE1))</f>
        <v>125.8292493818508</v>
      </c>
      <c r="CG73" s="1">
        <f>SQRT(21762-(CF1*CF1))</f>
        <v>125.21182052825525</v>
      </c>
      <c r="CH73" s="1">
        <f>SQRT(21762-(CG1*CG1))</f>
        <v>124.58330546265017</v>
      </c>
      <c r="CI73" s="1">
        <f>SQRT(21762-(CH1*CH1))</f>
        <v>123.94353553130554</v>
      </c>
      <c r="CJ73" s="1">
        <f>SQRT(21762-(CI1*CI1))</f>
        <v>123.2923355282071</v>
      </c>
      <c r="CK73" s="1">
        <f>SQRT(21762-(CJ1*CJ1))</f>
        <v>122.62952336203546</v>
      </c>
      <c r="CL73" s="1">
        <f>SQRT(21762-(CK1*CK1))</f>
        <v>121.95490970026586</v>
      </c>
      <c r="CM73" s="1">
        <f>SQRT(21762-(CL1*CL1))</f>
        <v>121.26829758844642</v>
      </c>
      <c r="CN73" s="1">
        <f>SQRT(21762-(CM1*CM1))</f>
        <v>120.56948204251356</v>
      </c>
      <c r="CO73" s="1">
        <f>SQRT(21762-(CN1*CN1))</f>
        <v>119.858249611781</v>
      </c>
      <c r="CP73" s="1">
        <f>SQRT(21762-(CO1*CO1))</f>
        <v>119.13437790998869</v>
      </c>
      <c r="CQ73" s="1">
        <f>SQRT(21762-(CP1*CP1))</f>
        <v>118.39763511151733</v>
      </c>
      <c r="CR73" s="1">
        <f>SQRT(21762-(CQ1*CQ1))</f>
        <v>117.64777940955791</v>
      </c>
      <c r="CS73" s="1">
        <f>SQRT(21762-(CR1*CR1))</f>
        <v>116.88455843266894</v>
      </c>
      <c r="CT73" s="1">
        <f>SQRT(21762-(CS1*CS1))</f>
        <v>116.1077086157504</v>
      </c>
      <c r="CU73" s="1">
        <f>SQRT(21762-(CT1*CT1))</f>
        <v>115.31695452100702</v>
      </c>
      <c r="CV73" s="1">
        <f>SQRT(21762-(CU1*CU1))</f>
        <v>114.51200810395389</v>
      </c>
      <c r="CW73" s="1">
        <f>SQRT(21762-(CV1*CV1))</f>
        <v>113.69256791892775</v>
      </c>
      <c r="CX73" s="1">
        <f>SQRT(21762-(CW1*CW1))</f>
        <v>112.8583182578936</v>
      </c>
      <c r="CY73" s="1">
        <f>SQRT(21762-(CX1*CX1))</f>
        <v>112.00892821556681</v>
      </c>
      <c r="CZ73" s="1">
        <f>SQRT(21762-(CY1*CY1))</f>
        <v>111.14405067298924</v>
      </c>
      <c r="DA73" s="1">
        <f>SQRT(21762-(CZ1*CZ1))</f>
        <v>110.26332119068425</v>
      </c>
      <c r="DB73" s="1">
        <f>SQRT(21762-(DA1*DA1))</f>
        <v>109.36635680134911</v>
      </c>
      <c r="DC73" s="1">
        <f>SQRT(21762-(DB1*DB1))</f>
        <v>108.45275469069469</v>
      </c>
      <c r="DD73" s="1">
        <f>SQRT(21762-(DC1*DC1))</f>
        <v>107.5220907534819</v>
      </c>
      <c r="DE73" s="1">
        <f>SQRT(21762-(DD1*DD1))</f>
        <v>106.57391800998967</v>
      </c>
      <c r="DF73" s="1">
        <f>SQRT(21762-(DE1*DE1))</f>
        <v>105.60776486603625</v>
      </c>
      <c r="DG73" s="1">
        <f>SQRT(21762-(DF1*DF1))</f>
        <v>104.62313319720452</v>
      </c>
    </row>
    <row r="74" spans="1:110" ht="12.75">
      <c r="A74" s="3">
        <f>D74/1.41421356</f>
        <v>103.9711500190271</v>
      </c>
      <c r="B74" s="3">
        <v>104</v>
      </c>
      <c r="C74" s="4">
        <v>71.5</v>
      </c>
      <c r="D74" s="4">
        <f>SQRT((163.5*163.5)-(C74*C74))</f>
        <v>147.0374102057024</v>
      </c>
      <c r="E74" s="4">
        <v>148</v>
      </c>
      <c r="F74" s="4">
        <f>D74*D74</f>
        <v>21619.999999999996</v>
      </c>
      <c r="G74" s="1">
        <f>D74</f>
        <v>147.0374102057024</v>
      </c>
      <c r="H74" s="1">
        <f>SQRT(21620-(G1*G1))</f>
        <v>147.03400967123218</v>
      </c>
      <c r="I74" s="1">
        <f>SQRT(21620-(H1*H1))</f>
        <v>147.02380759591284</v>
      </c>
      <c r="J74" s="1">
        <f>SQRT(21620-(I1*I1))</f>
        <v>147.0068025636909</v>
      </c>
      <c r="K74" s="1">
        <f>SQRT(21620-(J1*J1))</f>
        <v>146.98299221338502</v>
      </c>
      <c r="L74" s="1">
        <f>SQRT(21620-(K1*K1))</f>
        <v>146.95237323704575</v>
      </c>
      <c r="M74" s="1">
        <f>SQRT(21620-(L1*L1))</f>
        <v>146.91494137765565</v>
      </c>
      <c r="N74" s="1">
        <f>SQRT(21620-(M1*M1))</f>
        <v>146.87069142616576</v>
      </c>
      <c r="O74" s="1">
        <f>SQRT(21620-(N1*N1))</f>
        <v>146.81961721786362</v>
      </c>
      <c r="P74" s="1">
        <f>SQRT(21620-(O1*O1))</f>
        <v>146.76171162806736</v>
      </c>
      <c r="Q74" s="1">
        <f>SQRT(21620-(P1*P1))</f>
        <v>146.696966567138</v>
      </c>
      <c r="R74" s="1">
        <f>SQRT(21620-(Q1*Q1))</f>
        <v>146.6253729748027</v>
      </c>
      <c r="S74" s="1">
        <f>SQRT(21620-(R1*R1))</f>
        <v>146.54692081377897</v>
      </c>
      <c r="T74" s="1">
        <f>SQRT(21620-(S1*S1))</f>
        <v>146.46159906268946</v>
      </c>
      <c r="U74" s="1">
        <f>SQRT(21620-(T1*T1))</f>
        <v>146.3693957082559</v>
      </c>
      <c r="V74" s="1">
        <f>SQRT(21620-(U1*U1))</f>
        <v>146.27029773675858</v>
      </c>
      <c r="W74" s="1">
        <f>SQRT(21620-(V1*V1))</f>
        <v>146.1642911247477</v>
      </c>
      <c r="X74" s="1">
        <f>SQRT(21620-(W1*W1))</f>
        <v>146.05136082899057</v>
      </c>
      <c r="Y74" s="1">
        <f>SQRT(21620-(X1*X1))</f>
        <v>145.9314907756376</v>
      </c>
      <c r="Z74" s="1">
        <f>SQRT(21620-(Y1*Y1))</f>
        <v>145.8046638485889</v>
      </c>
      <c r="AA74" s="1">
        <f>SQRT(21620-(Z1*Z1))</f>
        <v>145.67086187704115</v>
      </c>
      <c r="AB74" s="1">
        <f>SQRT(21620-(AA1*AA1))</f>
        <v>145.5300656221937</v>
      </c>
      <c r="AC74" s="1">
        <f>SQRT(21620-(AB1*AB1))</f>
        <v>145.38225476308997</v>
      </c>
      <c r="AD74" s="1">
        <f>SQRT(21620-(AC1*AC1))</f>
        <v>145.22740788157034</v>
      </c>
      <c r="AE74" s="1">
        <f>SQRT(21620-(AD1*AD1))</f>
        <v>145.06550244630873</v>
      </c>
      <c r="AF74" s="1">
        <f>SQRT(21620-(AE1*AE1))</f>
        <v>144.8965147959053</v>
      </c>
      <c r="AG74" s="1">
        <f>SQRT(21620-(AF1*AF1))</f>
        <v>144.72042012100434</v>
      </c>
      <c r="AH74" s="1">
        <f>SQRT(21620-(AG1*AG1))</f>
        <v>144.53719244540486</v>
      </c>
      <c r="AI74" s="1">
        <f>SQRT(21620-(AH1*AH1))</f>
        <v>144.34680460612904</v>
      </c>
      <c r="AJ74" s="1">
        <f>SQRT(21620-(AI1*AI1))</f>
        <v>144.14922823241199</v>
      </c>
      <c r="AK74" s="1">
        <f>SQRT(21620-(AJ1*AJ1))</f>
        <v>143.94443372357264</v>
      </c>
      <c r="AL74" s="1">
        <f>SQRT(21620-(AK1*AK1))</f>
        <v>143.73239022572469</v>
      </c>
      <c r="AM74" s="1">
        <f>SQRT(21620-(AL1*AL1))</f>
        <v>143.5130656072819</v>
      </c>
      <c r="AN74" s="1">
        <f>SQRT(21620-(AM1*AM1))</f>
        <v>143.28642643321103</v>
      </c>
      <c r="AO74" s="1">
        <f>SQRT(21620-(AN1*AN1))</f>
        <v>143.05243793798132</v>
      </c>
      <c r="AP74" s="1">
        <f>SQRT(21620-(AO1*AO1))</f>
        <v>142.81106399715674</v>
      </c>
      <c r="AQ74" s="1">
        <f>SQRT(21620-(AP1*AP1))</f>
        <v>142.56226709757388</v>
      </c>
      <c r="AR74" s="1">
        <f>SQRT(21620-(AQ1*AQ1))</f>
        <v>142.30600830604448</v>
      </c>
      <c r="AS74" s="1">
        <f>SQRT(21620-(AR1*AR1))</f>
        <v>142.04224723651762</v>
      </c>
      <c r="AT74" s="1">
        <f>SQRT(21620-(AS1*AS1))</f>
        <v>141.7709420156331</v>
      </c>
      <c r="AU74" s="1">
        <f>SQRT(21620-(AT1*AT1))</f>
        <v>141.49204924659193</v>
      </c>
      <c r="AV74" s="1">
        <f>SQRT(21620-(AU1*AU1))</f>
        <v>141.20552397126679</v>
      </c>
      <c r="AW74" s="1">
        <f>SQRT(21620-(AV1*AV1))</f>
        <v>140.91131963046828</v>
      </c>
      <c r="AX74" s="1">
        <f>SQRT(21620-(AW1*AW1))</f>
        <v>140.60938802227966</v>
      </c>
      <c r="AY74" s="1">
        <f>SQRT(21620-(AX1*AX1))</f>
        <v>140.29967925836468</v>
      </c>
      <c r="AZ74" s="1">
        <f>SQRT(21620-(AY1*AY1))</f>
        <v>139.98214171814917</v>
      </c>
      <c r="BA74" s="1">
        <f>SQRT(21620-(AZ1*AZ1))</f>
        <v>139.65672200076872</v>
      </c>
      <c r="BB74" s="1">
        <f>SQRT(21620-(BA1*BA1))</f>
        <v>139.32336487466844</v>
      </c>
      <c r="BC74" s="1">
        <f>SQRT(21620-(BB1*BB1))</f>
        <v>138.98201322473352</v>
      </c>
      <c r="BD74" s="1">
        <f>SQRT(21620-(BC1*BC1))</f>
        <v>138.63260799682016</v>
      </c>
      <c r="BE74" s="1">
        <f>SQRT(21620-(BD1*BD1))</f>
        <v>138.27508813954884</v>
      </c>
      <c r="BF74" s="1">
        <f>SQRT(21620-(BE1*BE1))</f>
        <v>137.90939054321137</v>
      </c>
      <c r="BG74" s="1">
        <f>SQRT(21620-(BF1*BF1))</f>
        <v>137.53544997563355</v>
      </c>
      <c r="BH74" s="1">
        <f>SQRT(21620-(BG1*BG1))</f>
        <v>137.15319901482428</v>
      </c>
      <c r="BI74" s="1">
        <f>SQRT(21620-(BH1*BH1))</f>
        <v>136.76256797823007</v>
      </c>
      <c r="BJ74" s="1">
        <f>SQRT(21620-(BI1*BI1))</f>
        <v>136.36348484840067</v>
      </c>
      <c r="BK74" s="1">
        <f>SQRT(21620-(BJ1*BJ1))</f>
        <v>135.95587519485872</v>
      </c>
      <c r="BL74" s="1">
        <f>SQRT(21620-(BK1*BK1))</f>
        <v>135.53966209195005</v>
      </c>
      <c r="BM74" s="1">
        <f>SQRT(21620-(BL1*BL1))</f>
        <v>135.11476603243628</v>
      </c>
      <c r="BN74" s="1">
        <f>SQRT(21620-(BM1*BM1))</f>
        <v>134.68110483657313</v>
      </c>
      <c r="BO74" s="1">
        <f>SQRT(21620-(BN1*BN1))</f>
        <v>134.23859355639868</v>
      </c>
      <c r="BP74" s="1">
        <f>SQRT(21620-(BO1*BO1))</f>
        <v>133.7871443749361</v>
      </c>
      <c r="BQ74" s="1">
        <f>SQRT(21620-(BP1*BP1))</f>
        <v>133.32666649999166</v>
      </c>
      <c r="BR74" s="1">
        <f>SQRT(21620-(BQ1*BQ1))</f>
        <v>132.85706605220514</v>
      </c>
      <c r="BS74" s="1">
        <f>SQRT(21620-(BR1*BR1))</f>
        <v>132.3782459469833</v>
      </c>
      <c r="BT74" s="1">
        <f>SQRT(21620-(BS1*BS1))</f>
        <v>131.8901057699174</v>
      </c>
      <c r="BU74" s="1">
        <f>SQRT(21620-(BT1*BT1))</f>
        <v>131.39254164525474</v>
      </c>
      <c r="BV74" s="1">
        <f>SQRT(21620-(BU1*BU1))</f>
        <v>130.88544609695916</v>
      </c>
      <c r="BW74" s="1">
        <f>SQRT(21620-(BV1*BV1))</f>
        <v>130.3687079018581</v>
      </c>
      <c r="BX74" s="1">
        <f>SQRT(21620-(BW1*BW1))</f>
        <v>129.84221193433206</v>
      </c>
      <c r="BY74" s="1">
        <f>SQRT(21620-(BX1*BX1))</f>
        <v>129.3058390019569</v>
      </c>
      <c r="BZ74" s="1">
        <f>SQRT(21620-(BY1*BY1))</f>
        <v>128.75946567146045</v>
      </c>
      <c r="CA74" s="1">
        <f>SQRT(21620-(BZ1*BZ1))</f>
        <v>128.20296408429877</v>
      </c>
      <c r="CB74" s="1">
        <f>SQRT(21620-(CA1*CA1))</f>
        <v>127.63620176109912</v>
      </c>
      <c r="CC74" s="1">
        <f>SQRT(21620-(CB1*CB1))</f>
        <v>127.05904139414872</v>
      </c>
      <c r="CD74" s="1">
        <f>SQRT(21620-(CC1*CC1))</f>
        <v>126.47134062703692</v>
      </c>
      <c r="CE74" s="1">
        <f>SQRT(21620-(CD1*CD1))</f>
        <v>125.8729518204765</v>
      </c>
      <c r="CF74" s="1">
        <f>SQRT(21620-(CE1*CE1))</f>
        <v>125.26372180324198</v>
      </c>
      <c r="CG74" s="1">
        <f>SQRT(21620-(CF1*CF1))</f>
        <v>124.64349160706307</v>
      </c>
      <c r="CH74" s="1">
        <f>SQRT(21620-(CG1*CG1))</f>
        <v>124.01209618420293</v>
      </c>
      <c r="CI74" s="1">
        <f>SQRT(21620-(CH1*CH1))</f>
        <v>123.36936410632909</v>
      </c>
      <c r="CJ74" s="1">
        <f>SQRT(21620-(CI1*CI1))</f>
        <v>122.71511724314979</v>
      </c>
      <c r="CK74" s="1">
        <f>SQRT(21620-(CJ1*CJ1))</f>
        <v>122.04917041913886</v>
      </c>
      <c r="CL74" s="1">
        <f>SQRT(21620-(CK1*CK1))</f>
        <v>121.37133104650373</v>
      </c>
      <c r="CM74" s="1">
        <f>SQRT(21620-(CL1*CL1))</f>
        <v>120.68139873236471</v>
      </c>
      <c r="CN74" s="1">
        <f>SQRT(21620-(CM1*CM1))</f>
        <v>119.97916485790356</v>
      </c>
      <c r="CO74" s="1">
        <f>SQRT(21620-(CN1*CN1))</f>
        <v>119.26441212700459</v>
      </c>
      <c r="CP74" s="1">
        <f>SQRT(21620-(CO1*CO1))</f>
        <v>118.536914081648</v>
      </c>
      <c r="CQ74" s="1">
        <f>SQRT(21620-(CP1*CP1))</f>
        <v>117.79643458101778</v>
      </c>
      <c r="CR74" s="1">
        <f>SQRT(21620-(CQ1*CQ1))</f>
        <v>117.04272724095249</v>
      </c>
      <c r="CS74" s="1">
        <f>SQRT(21620-(CR1*CR1))</f>
        <v>116.27553482998907</v>
      </c>
      <c r="CT74" s="1">
        <f>SQRT(21620-(CS1*CS1))</f>
        <v>115.49458861782226</v>
      </c>
      <c r="CU74" s="1">
        <f>SQRT(21620-(CT1*CT1))</f>
        <v>114.69960767151734</v>
      </c>
      <c r="CV74" s="1">
        <f>SQRT(21620-(CU1*CU1))</f>
        <v>113.89029809426262</v>
      </c>
      <c r="CW74" s="1">
        <f>SQRT(21620-(CV1*CV1))</f>
        <v>113.06635220082056</v>
      </c>
      <c r="CX74" s="1">
        <f>SQRT(21620-(CW1*CW1))</f>
        <v>112.22744762311936</v>
      </c>
      <c r="CY74" s="1">
        <f>SQRT(21620-(CX1*CX1))</f>
        <v>111.37324633860683</v>
      </c>
      <c r="CZ74" s="1">
        <f>SQRT(21620-(CY1*CY1))</f>
        <v>110.50339361304701</v>
      </c>
      <c r="DA74" s="1">
        <f>SQRT(21620-(CZ1*CZ1))</f>
        <v>109.61751684835777</v>
      </c>
      <c r="DB74" s="1">
        <f>SQRT(21620-(DA1*DA1))</f>
        <v>108.7152243248387</v>
      </c>
      <c r="DC74" s="1">
        <f>SQRT(21620-(DB1*DB1))</f>
        <v>107.79610382569493</v>
      </c>
      <c r="DD74" s="1">
        <f>SQRT(21620-(DC1*DC1))</f>
        <v>106.85972113008718</v>
      </c>
      <c r="DE74" s="1">
        <f>SQRT(21620-(DD1*DD1))</f>
        <v>105.90561835898981</v>
      </c>
      <c r="DF74" s="1">
        <f>SQRT(21620-(DE1*DE1))</f>
        <v>104.93331215586402</v>
      </c>
    </row>
    <row r="75" spans="1:110" ht="12.75">
      <c r="A75" s="3">
        <f>D75/1.41421356</f>
        <v>103.624321643316</v>
      </c>
      <c r="B75" s="3">
        <v>104</v>
      </c>
      <c r="C75" s="4">
        <v>72.5</v>
      </c>
      <c r="D75" s="4">
        <f>SQRT((163.5*163.5)-(C75*C75))</f>
        <v>146.54692081377897</v>
      </c>
      <c r="E75" s="4">
        <v>147</v>
      </c>
      <c r="F75" s="4">
        <f>D75*D75</f>
        <v>21476.000000000004</v>
      </c>
      <c r="G75" s="1">
        <f>D75</f>
        <v>146.54692081377897</v>
      </c>
      <c r="H75" s="1">
        <f>SQRT(21476-(G1*G1))</f>
        <v>146.54350889752845</v>
      </c>
      <c r="I75" s="1">
        <f>SQRT(21476-(H1*H1))</f>
        <v>146.5332726721136</v>
      </c>
      <c r="J75" s="1">
        <f>SQRT(21476-(I1*I1))</f>
        <v>146.5162107072115</v>
      </c>
      <c r="K75" s="1">
        <f>SQRT(21476-(J1*J1))</f>
        <v>146.4923206178399</v>
      </c>
      <c r="L75" s="1">
        <f>SQRT(21476-(K1*K1))</f>
        <v>146.46159906268946</v>
      </c>
      <c r="M75" s="1">
        <f>SQRT(21476-(L1*L1))</f>
        <v>146.424041741785</v>
      </c>
      <c r="N75" s="1">
        <f>SQRT(21476-(M1*M1))</f>
        <v>146.3796433934719</v>
      </c>
      <c r="O75" s="1">
        <f>SQRT(21476-(N1*N1))</f>
        <v>146.32839779072276</v>
      </c>
      <c r="P75" s="1">
        <f>SQRT(21476-(O1*O1))</f>
        <v>146.27029773675858</v>
      </c>
      <c r="Q75" s="1">
        <f>SQRT(21476-(P1*P1))</f>
        <v>146.20533505997653</v>
      </c>
      <c r="R75" s="1">
        <f>SQRT(21476-(Q1*Q1))</f>
        <v>146.13350060817677</v>
      </c>
      <c r="S75" s="1">
        <f>SQRT(21476-(R1*R1))</f>
        <v>146.05478424207814</v>
      </c>
      <c r="T75" s="1">
        <f>SQRT(21476-(S1*S1))</f>
        <v>145.96917482811224</v>
      </c>
      <c r="U75" s="1">
        <f>SQRT(21476-(T1*T1))</f>
        <v>145.87666023048376</v>
      </c>
      <c r="V75" s="1">
        <f>SQRT(21476-(U1*U1))</f>
        <v>145.7772273024837</v>
      </c>
      <c r="W75" s="1">
        <f>SQRT(21476-(V1*V1))</f>
        <v>145.67086187704115</v>
      </c>
      <c r="X75" s="1">
        <f>SQRT(21476-(W1*W1))</f>
        <v>145.557548756497</v>
      </c>
      <c r="Y75" s="1">
        <f>SQRT(21476-(X1*X1))</f>
        <v>145.43727170158274</v>
      </c>
      <c r="Z75" s="1">
        <f>SQRT(21476-(Y1*Y1))</f>
        <v>145.3100134195851</v>
      </c>
      <c r="AA75" s="1">
        <f>SQRT(21476-(Z1*Z1))</f>
        <v>145.17575555167605</v>
      </c>
      <c r="AB75" s="1">
        <f>SQRT(21476-(AA1*AA1))</f>
        <v>145.03447865938637</v>
      </c>
      <c r="AC75" s="1">
        <f>SQRT(21476-(AB1*AB1))</f>
        <v>144.88616221019868</v>
      </c>
      <c r="AD75" s="1">
        <f>SQRT(21476-(AC1*AC1))</f>
        <v>144.73078456223473</v>
      </c>
      <c r="AE75" s="1">
        <f>SQRT(21476-(AD1*AD1))</f>
        <v>144.5683229480096</v>
      </c>
      <c r="AF75" s="1">
        <f>SQRT(21476-(AE1*AE1))</f>
        <v>144.39875345722345</v>
      </c>
      <c r="AG75" s="1">
        <f>SQRT(21476-(AF1*AF1))</f>
        <v>144.22205101855957</v>
      </c>
      <c r="AH75" s="1">
        <f>SQRT(21476-(AG1*AG1))</f>
        <v>144.03818938045563</v>
      </c>
      <c r="AI75" s="1">
        <f>SQRT(21476-(AH1*AH1))</f>
        <v>143.8471410908121</v>
      </c>
      <c r="AJ75" s="1">
        <f>SQRT(21476-(AI1*AI1))</f>
        <v>143.64887747560022</v>
      </c>
      <c r="AK75" s="1">
        <f>SQRT(21476-(AJ1*AJ1))</f>
        <v>143.44336861632885</v>
      </c>
      <c r="AL75" s="1">
        <f>SQRT(21476-(AK1*AK1))</f>
        <v>143.23058332632735</v>
      </c>
      <c r="AM75" s="1">
        <f>SQRT(21476-(AL1*AL1))</f>
        <v>143.01048912579805</v>
      </c>
      <c r="AN75" s="1">
        <f>SQRT(21476-(AM1*AM1))</f>
        <v>142.78305221559035</v>
      </c>
      <c r="AO75" s="1">
        <f>SQRT(21476-(AN1*AN1))</f>
        <v>142.5482374496437</v>
      </c>
      <c r="AP75" s="1">
        <f>SQRT(21476-(AO1*AO1))</f>
        <v>142.30600830604448</v>
      </c>
      <c r="AQ75" s="1">
        <f>SQRT(21476-(AP1*AP1))</f>
        <v>142.0563268566381</v>
      </c>
      <c r="AR75" s="1">
        <f>SQRT(21476-(AQ1*AQ1))</f>
        <v>141.79915373513342</v>
      </c>
      <c r="AS75" s="1">
        <f>SQRT(21476-(AR1*AR1))</f>
        <v>141.53444810363305</v>
      </c>
      <c r="AT75" s="1">
        <f>SQRT(21476-(AS1*AS1))</f>
        <v>141.26216761751888</v>
      </c>
      <c r="AU75" s="1">
        <f>SQRT(21476-(AT1*AT1))</f>
        <v>140.98226838861686</v>
      </c>
      <c r="AV75" s="1">
        <f>SQRT(21476-(AU1*AU1))</f>
        <v>140.6947049465615</v>
      </c>
      <c r="AW75" s="1">
        <f>SQRT(21476-(AV1*AV1))</f>
        <v>140.39943019827396</v>
      </c>
      <c r="AX75" s="1">
        <f>SQRT(21476-(AW1*AW1))</f>
        <v>140.09639538546307</v>
      </c>
      <c r="AY75" s="1">
        <f>SQRT(21476-(AX1*AX1))</f>
        <v>139.7855500400524</v>
      </c>
      <c r="AZ75" s="1">
        <f>SQRT(21476-(AY1*AY1))</f>
        <v>139.4668419374297</v>
      </c>
      <c r="BA75" s="1">
        <f>SQRT(21476-(AZ1*AZ1))</f>
        <v>139.1402170474087</v>
      </c>
      <c r="BB75" s="1">
        <f>SQRT(21476-(BA1*BA1))</f>
        <v>138.80561948278606</v>
      </c>
      <c r="BC75" s="1">
        <f>SQRT(21476-(BB1*BB1))</f>
        <v>138.4629914453678</v>
      </c>
      <c r="BD75" s="1">
        <f>SQRT(21476-(BC1*BC1))</f>
        <v>138.11227316933133</v>
      </c>
      <c r="BE75" s="1">
        <f>SQRT(21476-(BD1*BD1))</f>
        <v>137.7534028617805</v>
      </c>
      <c r="BF75" s="1">
        <f>SQRT(21476-(BE1*BE1))</f>
        <v>137.38631664034085</v>
      </c>
      <c r="BG75" s="1">
        <f>SQRT(21476-(BF1*BF1))</f>
        <v>137.0109484676316</v>
      </c>
      <c r="BH75" s="1">
        <f>SQRT(21476-(BG1*BG1))</f>
        <v>136.62723008244</v>
      </c>
      <c r="BI75" s="1">
        <f>SQRT(21476-(BH1*BH1))</f>
        <v>136.23509092741122</v>
      </c>
      <c r="BJ75" s="1">
        <f>SQRT(21476-(BI1*BI1))</f>
        <v>135.834458073053</v>
      </c>
      <c r="BK75" s="1">
        <f>SQRT(21476-(BJ1*BJ1))</f>
        <v>135.4252561378416</v>
      </c>
      <c r="BL75" s="1">
        <f>SQRT(21476-(BK1*BK1))</f>
        <v>135.0074072041975</v>
      </c>
      <c r="BM75" s="1">
        <f>SQRT(21476-(BL1*BL1))</f>
        <v>134.58083073008578</v>
      </c>
      <c r="BN75" s="1">
        <f>SQRT(21476-(BM1*BM1))</f>
        <v>134.14544345597432</v>
      </c>
      <c r="BO75" s="1">
        <f>SQRT(21476-(BN1*BN1))</f>
        <v>133.70115930686615</v>
      </c>
      <c r="BP75" s="1">
        <f>SQRT(21476-(BO1*BO1))</f>
        <v>133.24788928909905</v>
      </c>
      <c r="BQ75" s="1">
        <f>SQRT(21476-(BP1*BP1))</f>
        <v>132.78554138158265</v>
      </c>
      <c r="BR75" s="1">
        <f>SQRT(21476-(BQ1*BQ1))</f>
        <v>132.31402042111787</v>
      </c>
      <c r="BS75" s="1">
        <f>SQRT(21476-(BR1*BR1))</f>
        <v>131.83322798141597</v>
      </c>
      <c r="BT75" s="1">
        <f>SQRT(21476-(BS1*BS1))</f>
        <v>131.34306224540373</v>
      </c>
      <c r="BU75" s="1">
        <f>SQRT(21476-(BT1*BT1))</f>
        <v>130.843417870369</v>
      </c>
      <c r="BV75" s="1">
        <f>SQRT(21476-(BU1*BU1))</f>
        <v>130.3341858454642</v>
      </c>
      <c r="BW75" s="1">
        <f>SQRT(21476-(BV1*BV1))</f>
        <v>129.81525334104617</v>
      </c>
      <c r="BX75" s="1">
        <f>SQRT(21476-(BW1*BW1))</f>
        <v>129.28650354928777</v>
      </c>
      <c r="BY75" s="1">
        <f>SQRT(21476-(BX1*BX1))</f>
        <v>128.74781551544865</v>
      </c>
      <c r="BZ75" s="1">
        <f>SQRT(21476-(BY1*BY1))</f>
        <v>128.19906395914128</v>
      </c>
      <c r="CA75" s="1">
        <f>SQRT(21476-(BZ1*BZ1))</f>
        <v>127.6401190848708</v>
      </c>
      <c r="CB75" s="1">
        <f>SQRT(21476-(CA1*CA1))</f>
        <v>127.07084638106413</v>
      </c>
      <c r="CC75" s="1">
        <f>SQRT(21476-(CB1*CB1))</f>
        <v>126.49110640673517</v>
      </c>
      <c r="CD75" s="1">
        <f>SQRT(21476-(CC1*CC1))</f>
        <v>125.90075456485556</v>
      </c>
      <c r="CE75" s="1">
        <f>SQRT(21476-(CD1*CD1))</f>
        <v>125.29964086141668</v>
      </c>
      <c r="CF75" s="1">
        <f>SQRT(21476-(CE1*CE1))</f>
        <v>124.68760964907459</v>
      </c>
      <c r="CG75" s="1">
        <f>SQRT(21476-(CF1*CF1))</f>
        <v>124.06449935416659</v>
      </c>
      <c r="CH75" s="1">
        <f>SQRT(21476-(CG1*CG1))</f>
        <v>123.43014218577244</v>
      </c>
      <c r="CI75" s="1">
        <f>SQRT(21476-(CH1*CH1))</f>
        <v>122.78436382536663</v>
      </c>
      <c r="CJ75" s="1">
        <f>SQRT(21476-(CI1*CI1))</f>
        <v>122.12698309546502</v>
      </c>
      <c r="CK75" s="1">
        <f>SQRT(21476-(CJ1*CJ1))</f>
        <v>121.45781160551181</v>
      </c>
      <c r="CL75" s="1">
        <f>SQRT(21476-(CK1*CK1))</f>
        <v>120.77665337307538</v>
      </c>
      <c r="CM75" s="1">
        <f>SQRT(21476-(CL1*CL1))</f>
        <v>120.0833044182246</v>
      </c>
      <c r="CN75" s="1">
        <f>SQRT(21476-(CM1*CM1))</f>
        <v>119.37755232873558</v>
      </c>
      <c r="CO75" s="1">
        <f>SQRT(21476-(CN1*CN1))</f>
        <v>118.65917579353061</v>
      </c>
      <c r="CP75" s="1">
        <f>SQRT(21476-(CO1*CO1))</f>
        <v>117.9279441014724</v>
      </c>
      <c r="CQ75" s="1">
        <f>SQRT(21476-(CP1*CP1))</f>
        <v>117.18361660232202</v>
      </c>
      <c r="CR75" s="1">
        <f>SQRT(21476-(CQ1*CQ1))</f>
        <v>116.42594212631478</v>
      </c>
      <c r="CS75" s="1">
        <f>SQRT(21476-(CR1*CR1))</f>
        <v>115.65465835840769</v>
      </c>
      <c r="CT75" s="1">
        <f>SQRT(21476-(CS1*CS1))</f>
        <v>114.86949116279744</v>
      </c>
      <c r="CU75" s="1">
        <f>SQRT(21476-(CT1*CT1))</f>
        <v>114.0701538527936</v>
      </c>
      <c r="CV75" s="1">
        <f>SQRT(21476-(CU1*CU1))</f>
        <v>113.25634640054393</v>
      </c>
      <c r="CW75" s="1">
        <f>SQRT(21476-(CV1*CV1))</f>
        <v>112.42775458044157</v>
      </c>
      <c r="CX75" s="1">
        <f>SQRT(21476-(CW1*CW1))</f>
        <v>111.58404903927801</v>
      </c>
      <c r="CY75" s="1">
        <f>SQRT(21476-(CX1*CX1))</f>
        <v>110.72488428533127</v>
      </c>
      <c r="CZ75" s="1">
        <f>SQRT(21476-(CY1*CY1))</f>
        <v>109.84989758757175</v>
      </c>
      <c r="DA75" s="1">
        <f>SQRT(21476-(CZ1*CZ1))</f>
        <v>108.95870777500988</v>
      </c>
      <c r="DB75" s="1">
        <f>SQRT(21476-(DA1*DA1))</f>
        <v>108.05091392487155</v>
      </c>
      <c r="DC75" s="1">
        <f>SQRT(21476-(DB1*DB1))</f>
        <v>107.12609392673663</v>
      </c>
      <c r="DD75" s="1">
        <f>SQRT(21476-(DC1*DC1))</f>
        <v>106.18380290797651</v>
      </c>
      <c r="DE75" s="1">
        <f>SQRT(21476-(DD1*DD1))</f>
        <v>105.22357150372724</v>
      </c>
      <c r="DF75" s="1">
        <f>SQRT(21476-(DE1*DE1))</f>
        <v>104.24490395218368</v>
      </c>
    </row>
    <row r="76" spans="1:110" ht="12.75">
      <c r="A76" s="3">
        <f>D76/1.41421356</f>
        <v>103.27148704164385</v>
      </c>
      <c r="B76" s="3">
        <v>104</v>
      </c>
      <c r="C76" s="4">
        <v>73.5</v>
      </c>
      <c r="D76" s="4">
        <f>SQRT((163.5*163.5)-(C76*C76))</f>
        <v>146.04793733565702</v>
      </c>
      <c r="E76" s="4">
        <v>147</v>
      </c>
      <c r="F76" s="4">
        <f>D76*D76</f>
        <v>21330</v>
      </c>
      <c r="G76" s="1">
        <f>D76</f>
        <v>146.04793733565702</v>
      </c>
      <c r="H76" s="1">
        <f>SQRT(21330-(G1*G1))</f>
        <v>146.04451376207186</v>
      </c>
      <c r="I76" s="1">
        <f>SQRT(21330-(H1*H1))</f>
        <v>146.03424255975034</v>
      </c>
      <c r="J76" s="1">
        <f>SQRT(21330-(I1*I1))</f>
        <v>146.01712228365548</v>
      </c>
      <c r="K76" s="1">
        <f>SQRT(21330-(J1*J1))</f>
        <v>145.9931505242626</v>
      </c>
      <c r="L76" s="1">
        <f>SQRT(21330-(K1*K1))</f>
        <v>145.96232390586277</v>
      </c>
      <c r="M76" s="1">
        <f>SQRT(21330-(L1*L1))</f>
        <v>145.92463808418373</v>
      </c>
      <c r="N76" s="1">
        <f>SQRT(21330-(M1*M1))</f>
        <v>145.8800877433243</v>
      </c>
      <c r="O76" s="1">
        <f>SQRT(21330-(N1*N1))</f>
        <v>145.8286665919976</v>
      </c>
      <c r="P76" s="1">
        <f>SQRT(21330-(O1*O1))</f>
        <v>145.7703673590761</v>
      </c>
      <c r="Q76" s="1">
        <f>SQRT(21330-(P1*P1))</f>
        <v>145.70518178843196</v>
      </c>
      <c r="R76" s="1">
        <f>SQRT(21330-(Q1*Q1))</f>
        <v>145.6331006330635</v>
      </c>
      <c r="S76" s="1">
        <f>SQRT(21330-(R1*R1))</f>
        <v>145.55411364849843</v>
      </c>
      <c r="T76" s="1">
        <f>SQRT(21330-(S1*S1))</f>
        <v>145.46820958546235</v>
      </c>
      <c r="U76" s="1">
        <f>SQRT(21330-(T1*T1))</f>
        <v>145.37537618180048</v>
      </c>
      <c r="V76" s="1">
        <f>SQRT(21330-(U1*U1))</f>
        <v>145.275600153639</v>
      </c>
      <c r="W76" s="1">
        <f>SQRT(21330-(V1*V1))</f>
        <v>145.16886718577092</v>
      </c>
      <c r="X76" s="1">
        <f>SQRT(21330-(W1*W1))</f>
        <v>145.0551619212498</v>
      </c>
      <c r="Y76" s="1">
        <f>SQRT(21330-(X1*X1))</f>
        <v>144.93446795017394</v>
      </c>
      <c r="Z76" s="1">
        <f>SQRT(21330-(Y1*Y1))</f>
        <v>144.80676779764127</v>
      </c>
      <c r="AA76" s="1">
        <f>SQRT(21330-(Z1*Z1))</f>
        <v>144.67204291085406</v>
      </c>
      <c r="AB76" s="1">
        <f>SQRT(21330-(AA1*AA1))</f>
        <v>144.53027364535086</v>
      </c>
      <c r="AC76" s="1">
        <f>SQRT(21330-(AB1*AB1))</f>
        <v>144.38143925034132</v>
      </c>
      <c r="AD76" s="1">
        <f>SQRT(21330-(AC1*AC1))</f>
        <v>144.2255178531178</v>
      </c>
      <c r="AE76" s="1">
        <f>SQRT(21330-(AD1*AD1))</f>
        <v>144.06248644251562</v>
      </c>
      <c r="AF76" s="1">
        <f>SQRT(21330-(AE1*AE1))</f>
        <v>143.8923208513922</v>
      </c>
      <c r="AG76" s="1">
        <f>SQRT(21330-(AF1*AF1))</f>
        <v>143.71499573809268</v>
      </c>
      <c r="AH76" s="1">
        <f>SQRT(21330-(AG1*AG1))</f>
        <v>143.53048456686824</v>
      </c>
      <c r="AI76" s="1">
        <f>SQRT(21330-(AH1*AH1))</f>
        <v>143.33875958721003</v>
      </c>
      <c r="AJ76" s="1">
        <f>SQRT(21330-(AI1*AI1))</f>
        <v>143.13979181206042</v>
      </c>
      <c r="AK76" s="1">
        <f>SQRT(21330-(AJ1*AJ1))</f>
        <v>142.93355099485913</v>
      </c>
      <c r="AL76" s="1">
        <f>SQRT(21330-(AK1*AK1))</f>
        <v>142.72000560538106</v>
      </c>
      <c r="AM76" s="1">
        <f>SQRT(21330-(AL1*AL1))</f>
        <v>142.49912280431764</v>
      </c>
      <c r="AN76" s="1">
        <f>SQRT(21330-(AM1*AM1))</f>
        <v>142.2708684165525</v>
      </c>
      <c r="AO76" s="1">
        <f>SQRT(21330-(AN1*AN1))</f>
        <v>142.03520690307738</v>
      </c>
      <c r="AP76" s="1">
        <f>SQRT(21330-(AO1*AO1))</f>
        <v>141.79210133149166</v>
      </c>
      <c r="AQ76" s="1">
        <f>SQRT(21330-(AP1*AP1))</f>
        <v>141.54151334502538</v>
      </c>
      <c r="AR76" s="1">
        <f>SQRT(21330-(AQ1*AQ1))</f>
        <v>141.2834031300209</v>
      </c>
      <c r="AS76" s="1">
        <f>SQRT(21330-(AR1*AR1))</f>
        <v>141.01772938180503</v>
      </c>
      <c r="AT76" s="1">
        <f>SQRT(21330-(AS1*AS1))</f>
        <v>140.7444492688788</v>
      </c>
      <c r="AU76" s="1">
        <f>SQRT(21330-(AT1*AT1))</f>
        <v>140.46351839534705</v>
      </c>
      <c r="AV76" s="1">
        <f>SQRT(21330-(AU1*AU1))</f>
        <v>140.1748907615055</v>
      </c>
      <c r="AW76" s="1">
        <f>SQRT(21330-(AV1*AV1))</f>
        <v>139.8785187224972</v>
      </c>
      <c r="AX76" s="1">
        <f>SQRT(21330-(AW1*AW1))</f>
        <v>139.57435294494474</v>
      </c>
      <c r="AY76" s="1">
        <f>SQRT(21330-(AX1*AX1))</f>
        <v>139.26234236145822</v>
      </c>
      <c r="AZ76" s="1">
        <f>SQRT(21330-(AY1*AY1))</f>
        <v>138.94243412291294</v>
      </c>
      <c r="BA76" s="1">
        <f>SQRT(21330-(AZ1*AZ1))</f>
        <v>138.6145735483827</v>
      </c>
      <c r="BB76" s="1">
        <f>SQRT(21330-(BA1*BA1))</f>
        <v>138.27870407260838</v>
      </c>
      <c r="BC76" s="1">
        <f>SQRT(21330-(BB1*BB1))</f>
        <v>137.93476719087178</v>
      </c>
      <c r="BD76" s="1">
        <f>SQRT(21330-(BC1*BC1))</f>
        <v>137.58270240113762</v>
      </c>
      <c r="BE76" s="1">
        <f>SQRT(21330-(BD1*BD1))</f>
        <v>137.22244714331543</v>
      </c>
      <c r="BF76" s="1">
        <f>SQRT(21330-(BE1*BE1))</f>
        <v>136.85393673548452</v>
      </c>
      <c r="BG76" s="1">
        <f>SQRT(21330-(BF1*BF1))</f>
        <v>136.47710430691296</v>
      </c>
      <c r="BH76" s="1">
        <f>SQRT(21330-(BG1*BG1))</f>
        <v>136.09188072769072</v>
      </c>
      <c r="BI76" s="1">
        <f>SQRT(21330-(BH1*BH1))</f>
        <v>135.6981945347837</v>
      </c>
      <c r="BJ76" s="1">
        <f>SQRT(21330-(BI1*BI1))</f>
        <v>135.2959718543017</v>
      </c>
      <c r="BK76" s="1">
        <f>SQRT(21330-(BJ1*BJ1))</f>
        <v>134.8851363197591</v>
      </c>
      <c r="BL76" s="1">
        <f>SQRT(21330-(BK1*BK1))</f>
        <v>134.46560898608982</v>
      </c>
      <c r="BM76" s="1">
        <f>SQRT(21330-(BL1*BL1))</f>
        <v>134.03730823916152</v>
      </c>
      <c r="BN76" s="1">
        <f>SQRT(21330-(BM1*BM1))</f>
        <v>133.60014970051492</v>
      </c>
      <c r="BO76" s="1">
        <f>SQRT(21330-(BN1*BN1))</f>
        <v>133.15404612703287</v>
      </c>
      <c r="BP76" s="1">
        <f>SQRT(21330-(BO1*BO1))</f>
        <v>132.69890730522238</v>
      </c>
      <c r="BQ76" s="1">
        <f>SQRT(21330-(BP1*BP1))</f>
        <v>132.23463993976767</v>
      </c>
      <c r="BR76" s="1">
        <f>SQRT(21330-(BQ1*BQ1))</f>
        <v>131.76114753598648</v>
      </c>
      <c r="BS76" s="1">
        <f>SQRT(21330-(BR1*BR1))</f>
        <v>131.27833027579229</v>
      </c>
      <c r="BT76" s="1">
        <f>SQRT(21330-(BS1*BS1))</f>
        <v>130.78608488673405</v>
      </c>
      <c r="BU76" s="1">
        <f>SQRT(21330-(BT1*BT1))</f>
        <v>130.2843045036508</v>
      </c>
      <c r="BV76" s="1">
        <f>SQRT(21330-(BU1*BU1))</f>
        <v>129.77287852244012</v>
      </c>
      <c r="BW76" s="1">
        <f>SQRT(21330-(BV1*BV1))</f>
        <v>129.25169244539896</v>
      </c>
      <c r="BX76" s="1">
        <f>SQRT(21330-(BW1*BW1))</f>
        <v>128.7206277175496</v>
      </c>
      <c r="BY76" s="1">
        <f>SQRT(21330-(BX1*BX1))</f>
        <v>128.17956155331473</v>
      </c>
      <c r="BZ76" s="1">
        <f>SQRT(21330-(BY1*BY1))</f>
        <v>127.62836675285006</v>
      </c>
      <c r="CA76" s="1">
        <f>SQRT(21330-(BZ1*BZ1))</f>
        <v>127.06691150728422</v>
      </c>
      <c r="CB76" s="1">
        <f>SQRT(21330-(CA1*CA1))</f>
        <v>126.49505919204908</v>
      </c>
      <c r="CC76" s="1">
        <f>SQRT(21330-(CB1*CB1))</f>
        <v>125.91266814741081</v>
      </c>
      <c r="CD76" s="1">
        <f>SQRT(21330-(CC1*CC1))</f>
        <v>125.31959144523253</v>
      </c>
      <c r="CE76" s="1">
        <f>SQRT(21330-(CD1*CD1))</f>
        <v>124.7156766409099</v>
      </c>
      <c r="CF76" s="1">
        <f>SQRT(21330-(CE1*CE1))</f>
        <v>124.10076550932311</v>
      </c>
      <c r="CG76" s="1">
        <f>SQRT(21330-(CF1*CF1))</f>
        <v>123.47469376354006</v>
      </c>
      <c r="CH76" s="1">
        <f>SQRT(21330-(CG1*CG1))</f>
        <v>122.83729075488436</v>
      </c>
      <c r="CI76" s="1">
        <f>SQRT(21330-(CH1*CH1))</f>
        <v>122.18837915284743</v>
      </c>
      <c r="CJ76" s="1">
        <f>SQRT(21330-(CI1*CI1))</f>
        <v>121.52777460317456</v>
      </c>
      <c r="CK76" s="1">
        <f>SQRT(21330-(CJ1*CJ1))</f>
        <v>120.85528536228773</v>
      </c>
      <c r="CL76" s="1">
        <f>SQRT(21330-(CK1*CK1))</f>
        <v>120.17071190602142</v>
      </c>
      <c r="CM76" s="1">
        <f>SQRT(21330-(CL1*CL1))</f>
        <v>119.47384651043926</v>
      </c>
      <c r="CN76" s="1">
        <f>SQRT(21330-(CM1*CM1))</f>
        <v>118.76447280226525</v>
      </c>
      <c r="CO76" s="1">
        <f>SQRT(21330-(CN1*CN1))</f>
        <v>118.04236527620073</v>
      </c>
      <c r="CP76" s="1">
        <f>SQRT(21330-(CO1*CO1))</f>
        <v>117.30728877610291</v>
      </c>
      <c r="CQ76" s="1">
        <f>SQRT(21330-(CP1*CP1))</f>
        <v>116.55899793666725</v>
      </c>
      <c r="CR76" s="1">
        <f>SQRT(21330-(CQ1*CQ1))</f>
        <v>115.79723658188048</v>
      </c>
      <c r="CS76" s="1">
        <f>SQRT(21330-(CR1*CR1))</f>
        <v>115.02173707608489</v>
      </c>
      <c r="CT76" s="1">
        <f>SQRT(21330-(CS1*CS1))</f>
        <v>114.23221962301179</v>
      </c>
      <c r="CU76" s="1">
        <f>SQRT(21330-(CT1*CT1))</f>
        <v>113.4283915075939</v>
      </c>
      <c r="CV76" s="1">
        <f>SQRT(21330-(CU1*CU1))</f>
        <v>112.60994627474076</v>
      </c>
      <c r="CW76" s="1">
        <f>SQRT(21330-(CV1*CV1))</f>
        <v>111.77656283854859</v>
      </c>
      <c r="CX76" s="1">
        <f>SQRT(21330-(CW1*CW1))</f>
        <v>110.92790451459904</v>
      </c>
      <c r="CY76" s="1">
        <f>SQRT(21330-(CX1*CX1))</f>
        <v>110.06361796706484</v>
      </c>
      <c r="CZ76" s="1">
        <f>SQRT(21330-(CY1*CY1))</f>
        <v>109.1833320612629</v>
      </c>
      <c r="DA76" s="1">
        <f>SQRT(21330-(CZ1*CZ1))</f>
        <v>108.28665661105249</v>
      </c>
      <c r="DB76" s="1">
        <f>SQRT(21330-(DA1*DA1))</f>
        <v>107.37318100903968</v>
      </c>
      <c r="DC76" s="1">
        <f>SQRT(21330-(DB1*DB1))</f>
        <v>106.44247272588137</v>
      </c>
      <c r="DD76" s="1">
        <f>SQRT(21330-(DC1*DC1))</f>
        <v>105.49407566304374</v>
      </c>
      <c r="DE76" s="1">
        <f>SQRT(21330-(DD1*DD1))</f>
        <v>104.52750834110607</v>
      </c>
      <c r="DF76" s="5">
        <f>SQRT(21330-(DE1*DE1))</f>
        <v>103.54226190305097</v>
      </c>
    </row>
    <row r="77" spans="1:109" ht="12.75">
      <c r="A77" s="3">
        <f>D77/1.41421356</f>
        <v>102.91258443720119</v>
      </c>
      <c r="B77" s="3">
        <v>103</v>
      </c>
      <c r="C77" s="4">
        <v>74.5</v>
      </c>
      <c r="D77" s="4">
        <f>SQRT((163.5*163.5)-(C77*C77))</f>
        <v>145.5403724057349</v>
      </c>
      <c r="E77" s="4">
        <v>146</v>
      </c>
      <c r="F77" s="4">
        <f>D77*D77</f>
        <v>21182</v>
      </c>
      <c r="G77" s="1">
        <f>D77</f>
        <v>145.5403724057349</v>
      </c>
      <c r="H77" s="1">
        <f>SQRT(21182-(G1*G1))</f>
        <v>145.53693689232298</v>
      </c>
      <c r="I77" s="1">
        <f>SQRT(21182-(H1*H1))</f>
        <v>145.52662986546483</v>
      </c>
      <c r="J77" s="1">
        <f>SQRT(21182-(I1*I1))</f>
        <v>145.50944986494864</v>
      </c>
      <c r="K77" s="1">
        <f>SQRT(21182-(J1*J1))</f>
        <v>145.48539445593843</v>
      </c>
      <c r="L77" s="1">
        <f>SQRT(21182-(K1*K1))</f>
        <v>145.45446022724775</v>
      </c>
      <c r="M77" s="1">
        <f>SQRT(21182-(L1*L1))</f>
        <v>145.41664278891878</v>
      </c>
      <c r="N77" s="1">
        <f>SQRT(21182-(M1*M1))</f>
        <v>145.37193676910272</v>
      </c>
      <c r="O77" s="1">
        <f>SQRT(21182-(N1*N1))</f>
        <v>145.32033581023683</v>
      </c>
      <c r="P77" s="1">
        <f>SQRT(21182-(O1*O1))</f>
        <v>145.2618325645109</v>
      </c>
      <c r="Q77" s="1">
        <f>SQRT(21182-(P1*P1))</f>
        <v>145.19641868861643</v>
      </c>
      <c r="R77" s="1">
        <f>SQRT(21182-(Q1*Q1))</f>
        <v>145.1240848377691</v>
      </c>
      <c r="S77" s="1">
        <f>SQRT(21182-(R1*R1))</f>
        <v>145.04482065899492</v>
      </c>
      <c r="T77" s="1">
        <f>SQRT(21182-(S1*S1))</f>
        <v>144.9586147836685</v>
      </c>
      <c r="U77" s="1">
        <f>SQRT(21182-(T1*T1))</f>
        <v>144.86545481929085</v>
      </c>
      <c r="V77" s="1">
        <f>SQRT(21182-(U1*U1))</f>
        <v>144.7653273404927</v>
      </c>
      <c r="W77" s="1">
        <f>SQRT(21182-(V1*V1))</f>
        <v>144.65821787924804</v>
      </c>
      <c r="X77" s="1">
        <f>SQRT(21182-(W1*W1))</f>
        <v>144.5441109142811</v>
      </c>
      <c r="Y77" s="1">
        <f>SQRT(21182-(X1*X1))</f>
        <v>144.42298985964803</v>
      </c>
      <c r="Z77" s="1">
        <f>SQRT(21182-(Y1*Y1))</f>
        <v>144.29483705247392</v>
      </c>
      <c r="AA77" s="1">
        <f>SQRT(21182-(Z1*Z1))</f>
        <v>144.1596337398233</v>
      </c>
      <c r="AB77" s="1">
        <f>SQRT(21182-(AA1*AA1))</f>
        <v>144.0173600646811</v>
      </c>
      <c r="AC77" s="1">
        <f>SQRT(21182-(AB1*AB1))</f>
        <v>143.8679950510189</v>
      </c>
      <c r="AD77" s="1">
        <f>SQRT(21182-(AC1*AC1))</f>
        <v>143.71151658792</v>
      </c>
      <c r="AE77" s="1">
        <f>SQRT(21182-(AD1*AD1))</f>
        <v>143.547901412734</v>
      </c>
      <c r="AF77" s="1">
        <f>SQRT(21182-(AE1*AE1))</f>
        <v>143.37712509323097</v>
      </c>
      <c r="AG77" s="1">
        <f>SQRT(21182-(AF1*AF1))</f>
        <v>143.19916200872126</v>
      </c>
      <c r="AH77" s="1">
        <f>SQRT(21182-(AG1*AG1))</f>
        <v>143.01398533010678</v>
      </c>
      <c r="AI77" s="1">
        <f>SQRT(21182-(AH1*AH1))</f>
        <v>142.8215669988255</v>
      </c>
      <c r="AJ77" s="1">
        <f>SQRT(21182-(AI1*AI1))</f>
        <v>142.6218777046495</v>
      </c>
      <c r="AK77" s="1">
        <f>SQRT(21182-(AJ1*AJ1))</f>
        <v>142.414886862294</v>
      </c>
      <c r="AL77" s="1">
        <f>SQRT(21182-(AK1*AK1))</f>
        <v>142.20056258679148</v>
      </c>
      <c r="AM77" s="1">
        <f>SQRT(21182-(AL1*AL1))</f>
        <v>141.97887166758298</v>
      </c>
      <c r="AN77" s="1">
        <f>SQRT(21182-(AM1*AM1))</f>
        <v>141.74977954127476</v>
      </c>
      <c r="AO77" s="1">
        <f>SQRT(21182-(AN1*AN1))</f>
        <v>141.5132502630054</v>
      </c>
      <c r="AP77" s="1">
        <f>SQRT(21182-(AO1*AO1))</f>
        <v>141.2692464763651</v>
      </c>
      <c r="AQ77" s="1">
        <f>SQRT(21182-(AP1*AP1))</f>
        <v>141.01772938180503</v>
      </c>
      <c r="AR77" s="1">
        <f>SQRT(21182-(AQ1*AQ1))</f>
        <v>140.75865870347016</v>
      </c>
      <c r="AS77" s="1">
        <f>SQRT(21182-(AR1*AR1))</f>
        <v>140.49199265438583</v>
      </c>
      <c r="AT77" s="1">
        <f>SQRT(21182-(AS1*AS1))</f>
        <v>140.21768789992225</v>
      </c>
      <c r="AU77" s="1">
        <f>SQRT(21182-(AT1*AT1))</f>
        <v>139.93569951945787</v>
      </c>
      <c r="AV77" s="1">
        <f>SQRT(21182-(AU1*AU1))</f>
        <v>139.64598096615597</v>
      </c>
      <c r="AW77" s="1">
        <f>SQRT(21182-(AV1*AV1))</f>
        <v>139.34848402476433</v>
      </c>
      <c r="AX77" s="1">
        <f>SQRT(21182-(AW1*AW1))</f>
        <v>139.04315876734103</v>
      </c>
      <c r="AY77" s="1">
        <f>SQRT(21182-(AX1*AX1))</f>
        <v>138.729953506804</v>
      </c>
      <c r="AZ77" s="1">
        <f>SQRT(21182-(AY1*AY1))</f>
        <v>138.4088147481944</v>
      </c>
      <c r="BA77" s="1">
        <f>SQRT(21182-(AZ1*AZ1))</f>
        <v>138.07968713753664</v>
      </c>
      <c r="BB77" s="1">
        <f>SQRT(21182-(BA1*BA1))</f>
        <v>137.7425134081704</v>
      </c>
      <c r="BC77" s="1">
        <f>SQRT(21182-(BB1*BB1))</f>
        <v>137.39723432442153</v>
      </c>
      <c r="BD77" s="1">
        <f>SQRT(21182-(BC1*BC1))</f>
        <v>137.04378862246912</v>
      </c>
      <c r="BE77" s="1">
        <f>SQRT(21182-(BD1*BD1))</f>
        <v>136.6821129482567</v>
      </c>
      <c r="BF77" s="1">
        <f>SQRT(21182-(BE1*BE1))</f>
        <v>136.31214179228496</v>
      </c>
      <c r="BG77" s="1">
        <f>SQRT(21182-(BF1*BF1))</f>
        <v>135.93380742111214</v>
      </c>
      <c r="BH77" s="1">
        <f>SQRT(21182-(BG1*BG1))</f>
        <v>135.5470398053753</v>
      </c>
      <c r="BI77" s="1">
        <f>SQRT(21182-(BH1*BH1))</f>
        <v>135.15176654413364</v>
      </c>
      <c r="BJ77" s="1">
        <f>SQRT(21182-(BI1*BI1))</f>
        <v>134.74791278531924</v>
      </c>
      <c r="BK77" s="1">
        <f>SQRT(21182-(BJ1*BJ1))</f>
        <v>134.3354011420668</v>
      </c>
      <c r="BL77" s="1">
        <f>SQRT(21182-(BK1*BK1))</f>
        <v>133.91415160467545</v>
      </c>
      <c r="BM77" s="1">
        <f>SQRT(21182-(BL1*BL1))</f>
        <v>133.48408144793896</v>
      </c>
      <c r="BN77" s="1">
        <f>SQRT(21182-(BM1*BM1))</f>
        <v>133.04510513355987</v>
      </c>
      <c r="BO77" s="1">
        <f>SQRT(21182-(BN1*BN1))</f>
        <v>132.5971342073425</v>
      </c>
      <c r="BP77" s="1">
        <f>SQRT(21182-(BO1*BO1))</f>
        <v>132.14007719083563</v>
      </c>
      <c r="BQ77" s="1">
        <f>SQRT(21182-(BP1*BP1))</f>
        <v>131.67383946707105</v>
      </c>
      <c r="BR77" s="1">
        <f>SQRT(21182-(BQ1*BQ1))</f>
        <v>131.19832316001603</v>
      </c>
      <c r="BS77" s="1">
        <f>SQRT(21182-(BR1*BR1))</f>
        <v>130.71342700732774</v>
      </c>
      <c r="BT77" s="1">
        <f>SQRT(21182-(BS1*BS1))</f>
        <v>130.21904622596497</v>
      </c>
      <c r="BU77" s="1">
        <f>SQRT(21182-(BT1*BT1))</f>
        <v>129.71507237017602</v>
      </c>
      <c r="BV77" s="1">
        <f>SQRT(21182-(BU1*BU1))</f>
        <v>129.20139318134306</v>
      </c>
      <c r="BW77" s="1">
        <f>SQRT(21182-(BV1*BV1))</f>
        <v>128.6778924291193</v>
      </c>
      <c r="BX77" s="1">
        <f>SQRT(21182-(BW1*BW1))</f>
        <v>128.14444974324874</v>
      </c>
      <c r="BY77" s="1">
        <f>SQRT(21182-(BX1*BX1))</f>
        <v>127.60094043540589</v>
      </c>
      <c r="BZ77" s="1">
        <f>SQRT(21182-(BY1*BY1))</f>
        <v>127.04723531033645</v>
      </c>
      <c r="CA77" s="1">
        <f>SQRT(21182-(BZ1*BZ1))</f>
        <v>126.48320046551636</v>
      </c>
      <c r="CB77" s="1">
        <f>SQRT(21182-(CA1*CA1))</f>
        <v>125.90869707847826</v>
      </c>
      <c r="CC77" s="1">
        <f>SQRT(21182-(CB1*CB1))</f>
        <v>125.32358118087753</v>
      </c>
      <c r="CD77" s="1">
        <f>SQRT(21182-(CC1*CC1))</f>
        <v>124.72770341828635</v>
      </c>
      <c r="CE77" s="1">
        <f>SQRT(21182-(CD1*CD1))</f>
        <v>124.12090879461043</v>
      </c>
      <c r="CF77" s="1">
        <f>SQRT(21182-(CE1*CE1))</f>
        <v>123.50303639992015</v>
      </c>
      <c r="CG77" s="1">
        <f>SQRT(21182-(CF1*CF1))</f>
        <v>122.87391912037315</v>
      </c>
      <c r="CH77" s="1">
        <f>SQRT(21182-(CG1*CG1))</f>
        <v>122.23338332877806</v>
      </c>
      <c r="CI77" s="1">
        <f>SQRT(21182-(CH1*CH1))</f>
        <v>121.58124855420756</v>
      </c>
      <c r="CJ77" s="1">
        <f>SQRT(21182-(CI1*CI1))</f>
        <v>120.91732712891069</v>
      </c>
      <c r="CK77" s="1">
        <f>SQRT(21182-(CJ1*CJ1))</f>
        <v>120.24142381059865</v>
      </c>
      <c r="CL77" s="1">
        <f>SQRT(21182-(CK1*CK1))</f>
        <v>119.55333537798099</v>
      </c>
      <c r="CM77" s="1">
        <f>SQRT(21182-(CL1*CL1))</f>
        <v>118.85285019720814</v>
      </c>
      <c r="CN77" s="1">
        <f>SQRT(21182-(CM1*CM1))</f>
        <v>118.1397477566293</v>
      </c>
      <c r="CO77" s="1">
        <f>SQRT(21182-(CN1*CN1))</f>
        <v>117.41379816699569</v>
      </c>
      <c r="CP77" s="1">
        <f>SQRT(21182-(CO1*CO1))</f>
        <v>116.67476162392619</v>
      </c>
      <c r="CQ77" s="1">
        <f>SQRT(21182-(CP1*CP1))</f>
        <v>115.92238782909882</v>
      </c>
      <c r="CR77" s="1">
        <f>SQRT(21182-(CQ1*CQ1))</f>
        <v>115.15641536623133</v>
      </c>
      <c r="CS77" s="1">
        <f>SQRT(21182-(CR1*CR1))</f>
        <v>114.37657102746174</v>
      </c>
      <c r="CT77" s="1">
        <f>SQRT(21182-(CS1*CS1))</f>
        <v>113.5825690852254</v>
      </c>
      <c r="CU77" s="1">
        <f>SQRT(21182-(CT1*CT1))</f>
        <v>112.77411050414008</v>
      </c>
      <c r="CV77" s="1">
        <f>SQRT(21182-(CU1*CU1))</f>
        <v>111.95088208674373</v>
      </c>
      <c r="CW77" s="1">
        <f>SQRT(21182-(CV1*CV1))</f>
        <v>111.11255554616679</v>
      </c>
      <c r="CX77" s="1">
        <f>SQRT(21182-(CW1*CW1))</f>
        <v>110.25878649794764</v>
      </c>
      <c r="CY77" s="1">
        <f>SQRT(21182-(CX1*CX1))</f>
        <v>109.38921336219582</v>
      </c>
      <c r="CZ77" s="1">
        <f>SQRT(21182-(CY1*CY1))</f>
        <v>108.50345616615168</v>
      </c>
      <c r="DA77" s="1">
        <f>SQRT(21182-(CZ1*CZ1))</f>
        <v>107.60111523585617</v>
      </c>
      <c r="DB77" s="1">
        <f>SQRT(21182-(DA1*DA1))</f>
        <v>106.68176976409794</v>
      </c>
      <c r="DC77" s="1">
        <f>SQRT(21182-(DB1*DB1))</f>
        <v>105.74497624000868</v>
      </c>
      <c r="DD77" s="1">
        <f>SQRT(21182-(DC1*DC1))</f>
        <v>104.7902667235846</v>
      </c>
      <c r="DE77" s="1">
        <f>SQRT(21182-(DD1*DD1))</f>
        <v>103.81714694596457</v>
      </c>
    </row>
    <row r="78" spans="1:109" ht="12.75">
      <c r="A78" s="3">
        <f>D78/1.41421356</f>
        <v>102.54755011843217</v>
      </c>
      <c r="B78" s="3">
        <v>103</v>
      </c>
      <c r="C78" s="4">
        <v>75.5</v>
      </c>
      <c r="D78" s="4">
        <f>SQRT((163.5*163.5)-(C78*C78))</f>
        <v>145.0241359222664</v>
      </c>
      <c r="E78" s="4">
        <v>146</v>
      </c>
      <c r="F78" s="4">
        <f>D78*D78</f>
        <v>21032</v>
      </c>
      <c r="G78" s="1">
        <f>D78</f>
        <v>145.0241359222664</v>
      </c>
      <c r="H78" s="1">
        <f>SQRT(21032-(G1*G1))</f>
        <v>145.0206881793077</v>
      </c>
      <c r="I78" s="1">
        <f>SQRT(21032-(H1*H1))</f>
        <v>145.01034445859372</v>
      </c>
      <c r="J78" s="1">
        <f>SQRT(21032-(I1*I1))</f>
        <v>144.9931032842597</v>
      </c>
      <c r="K78" s="1">
        <f>SQRT(21032-(J1*J1))</f>
        <v>144.96896219536097</v>
      </c>
      <c r="L78" s="1">
        <f>SQRT(21032-(K1*K1))</f>
        <v>144.93791774411554</v>
      </c>
      <c r="M78" s="1">
        <f>SQRT(21032-(L1*L1))</f>
        <v>144.89996549343965</v>
      </c>
      <c r="N78" s="1">
        <f>SQRT(21032-(M1*M1))</f>
        <v>144.8551000137724</v>
      </c>
      <c r="O78" s="1">
        <f>SQRT(21032-(N1*N1))</f>
        <v>144.80331487918363</v>
      </c>
      <c r="P78" s="1">
        <f>SQRT(21032-(O1*O1))</f>
        <v>144.74460266275906</v>
      </c>
      <c r="Q78" s="1">
        <f>SQRT(21032-(P1*P1))</f>
        <v>144.6789549312546</v>
      </c>
      <c r="R78" s="1">
        <f>SQRT(21032-(Q1*Q1))</f>
        <v>144.60636223901076</v>
      </c>
      <c r="S78" s="1">
        <f>SQRT(21032-(R1*R1))</f>
        <v>144.52681412111733</v>
      </c>
      <c r="T78" s="1">
        <f>SQRT(21032-(S1*S1))</f>
        <v>144.44029908581606</v>
      </c>
      <c r="U78" s="1">
        <f>SQRT(21032-(T1*T1))</f>
        <v>144.34680460612904</v>
      </c>
      <c r="V78" s="1">
        <f>SQRT(21032-(U1*U1))</f>
        <v>144.24631711069785</v>
      </c>
      <c r="W78" s="1">
        <f>SQRT(21032-(V1*V1))</f>
        <v>144.138821973818</v>
      </c>
      <c r="X78" s="1">
        <f>SQRT(21032-(W1*W1))</f>
        <v>144.0243035046516</v>
      </c>
      <c r="Y78" s="1">
        <f>SQRT(21032-(X1*X1))</f>
        <v>143.90274493559878</v>
      </c>
      <c r="Z78" s="1">
        <f>SQRT(21032-(Y1*Y1))</f>
        <v>143.77412840980813</v>
      </c>
      <c r="AA78" s="1">
        <f>SQRT(21032-(Z1*Z1))</f>
        <v>143.6384349678038</v>
      </c>
      <c r="AB78" s="1">
        <f>SQRT(21032-(AA1*AA1))</f>
        <v>143.49564453320525</v>
      </c>
      <c r="AC78" s="1">
        <f>SQRT(21032-(AB1*AB1))</f>
        <v>143.34573589751457</v>
      </c>
      <c r="AD78" s="1">
        <f>SQRT(21032-(AC1*AC1))</f>
        <v>143.1886867039432</v>
      </c>
      <c r="AE78" s="1">
        <f>SQRT(21032-(AD1*AD1))</f>
        <v>143.024473430249</v>
      </c>
      <c r="AF78" s="1">
        <f>SQRT(21032-(AE1*AE1))</f>
        <v>142.85307137055193</v>
      </c>
      <c r="AG78" s="1">
        <f>SQRT(21032-(AF1*AF1))</f>
        <v>142.67445461609447</v>
      </c>
      <c r="AH78" s="1">
        <f>SQRT(21032-(AG1*AG1))</f>
        <v>142.4885960349108</v>
      </c>
      <c r="AI78" s="1">
        <f>SQRT(21032-(AH1*AH1))</f>
        <v>142.29546725036607</v>
      </c>
      <c r="AJ78" s="1">
        <f>SQRT(21032-(AI1*AI1))</f>
        <v>142.0950386185246</v>
      </c>
      <c r="AK78" s="1">
        <f>SQRT(21032-(AJ1*AJ1))</f>
        <v>141.88727920430358</v>
      </c>
      <c r="AL78" s="1">
        <f>SQRT(21032-(AK1*AK1))</f>
        <v>141.67215675636479</v>
      </c>
      <c r="AM78" s="1">
        <f>SQRT(21032-(AL1*AL1))</f>
        <v>141.4496376806954</v>
      </c>
      <c r="AN78" s="1">
        <f>SQRT(21032-(AM1*AM1))</f>
        <v>141.2196870128241</v>
      </c>
      <c r="AO78" s="1">
        <f>SQRT(21032-(AN1*AN1))</f>
        <v>140.98226838861686</v>
      </c>
      <c r="AP78" s="1">
        <f>SQRT(21032-(AO1*AO1))</f>
        <v>140.7373440135915</v>
      </c>
      <c r="AQ78" s="1">
        <f>SQRT(21032-(AP1*AP1))</f>
        <v>140.48487463068756</v>
      </c>
      <c r="AR78" s="1">
        <f>SQRT(21032-(AQ1*AQ1))</f>
        <v>140.2248194864233</v>
      </c>
      <c r="AS78" s="1">
        <f>SQRT(21032-(AR1*AR1))</f>
        <v>139.95713629536723</v>
      </c>
      <c r="AT78" s="1">
        <f>SQRT(21032-(AS1*AS1))</f>
        <v>139.68178120284693</v>
      </c>
      <c r="AU78" s="1">
        <f>SQRT(21032-(AT1*AT1))</f>
        <v>139.398708745813</v>
      </c>
      <c r="AV78" s="1">
        <f>SQRT(21032-(AU1*AU1))</f>
        <v>139.1078718117706</v>
      </c>
      <c r="AW78" s="1">
        <f>SQRT(21032-(AV1*AV1))</f>
        <v>138.80922159568507</v>
      </c>
      <c r="AX78" s="1">
        <f>SQRT(21032-(AW1*AW1))</f>
        <v>138.50270755476225</v>
      </c>
      <c r="AY78" s="1">
        <f>SQRT(21032-(AX1*AX1))</f>
        <v>138.1882773609976</v>
      </c>
      <c r="AZ78" s="1">
        <f>SQRT(21032-(AY1*AY1))</f>
        <v>137.86587685138045</v>
      </c>
      <c r="BA78" s="1">
        <f>SQRT(21032-(AZ1*AZ1))</f>
        <v>137.53544997563355</v>
      </c>
      <c r="BB78" s="1">
        <f>SQRT(21032-(BA1*BA1))</f>
        <v>137.19693874135822</v>
      </c>
      <c r="BC78" s="1">
        <f>SQRT(21032-(BB1*BB1))</f>
        <v>136.85028315644803</v>
      </c>
      <c r="BD78" s="1">
        <f>SQRT(21032-(BC1*BC1))</f>
        <v>136.49542116862384</v>
      </c>
      <c r="BE78" s="1">
        <f>SQRT(21032-(BD1*BD1))</f>
        <v>136.13228860193308</v>
      </c>
      <c r="BF78" s="1">
        <f>SQRT(21032-(BE1*BE1))</f>
        <v>135.76081909004526</v>
      </c>
      <c r="BG78" s="1">
        <f>SQRT(21032-(BF1*BF1))</f>
        <v>135.3809440061636</v>
      </c>
      <c r="BH78" s="1">
        <f>SQRT(21032-(BG1*BG1))</f>
        <v>134.9925923893604</v>
      </c>
      <c r="BI78" s="1">
        <f>SQRT(21032-(BH1*BH1))</f>
        <v>134.59569086712992</v>
      </c>
      <c r="BJ78" s="1">
        <f>SQRT(21032-(BI1*BI1))</f>
        <v>134.19016357393713</v>
      </c>
      <c r="BK78" s="1">
        <f>SQRT(21032-(BJ1*BJ1))</f>
        <v>133.77593206552515</v>
      </c>
      <c r="BL78" s="1">
        <f>SQRT(21032-(BK1*BK1))</f>
        <v>133.3529152287268</v>
      </c>
      <c r="BM78" s="1">
        <f>SQRT(21032-(BL1*BL1))</f>
        <v>132.92102918650608</v>
      </c>
      <c r="BN78" s="1">
        <f>SQRT(21032-(BM1*BM1))</f>
        <v>132.48018719793538</v>
      </c>
      <c r="BO78" s="1">
        <f>SQRT(21032-(BN1*BN1))</f>
        <v>132.03029955279206</v>
      </c>
      <c r="BP78" s="1">
        <f>SQRT(21032-(BO1*BO1))</f>
        <v>131.57127346043285</v>
      </c>
      <c r="BQ78" s="1">
        <f>SQRT(21032-(BP1*BP1))</f>
        <v>131.10301293257908</v>
      </c>
      <c r="BR78" s="1">
        <f>SQRT(21032-(BQ1*BQ1))</f>
        <v>130.62541865961617</v>
      </c>
      <c r="BS78" s="1">
        <f>SQRT(21032-(BR1*BR1))</f>
        <v>130.13838787997952</v>
      </c>
      <c r="BT78" s="1">
        <f>SQRT(21032-(BS1*BS1))</f>
        <v>129.64181424216494</v>
      </c>
      <c r="BU78" s="1">
        <f>SQRT(21032-(BT1*BT1))</f>
        <v>129.13558765886341</v>
      </c>
      <c r="BV78" s="1">
        <f>SQRT(21032-(BU1*BU1))</f>
        <v>128.61959415267955</v>
      </c>
      <c r="BW78" s="1">
        <f>SQRT(21032-(BV1*BV1))</f>
        <v>128.09371569284733</v>
      </c>
      <c r="BX78" s="1">
        <f>SQRT(21032-(BW1*BW1))</f>
        <v>127.55783002230793</v>
      </c>
      <c r="BY78" s="1">
        <f>SQRT(21032-(BX1*BX1))</f>
        <v>127.01181047445942</v>
      </c>
      <c r="BZ78" s="1">
        <f>SQRT(21032-(BY1*BY1))</f>
        <v>126.45552577882866</v>
      </c>
      <c r="CA78" s="1">
        <f>SQRT(21032-(BZ1*BZ1))</f>
        <v>125.88883985484972</v>
      </c>
      <c r="CB78" s="1">
        <f>SQRT(21032-(CA1*CA1))</f>
        <v>125.31161159286079</v>
      </c>
      <c r="CC78" s="1">
        <f>SQRT(21032-(CB1*CB1))</f>
        <v>124.72369462135092</v>
      </c>
      <c r="CD78" s="1">
        <f>SQRT(21032-(CC1*CC1))</f>
        <v>124.12493705939995</v>
      </c>
      <c r="CE78" s="1">
        <f>SQRT(21032-(CD1*CD1))</f>
        <v>123.51518125315609</v>
      </c>
      <c r="CF78" s="1">
        <f>SQRT(21032-(CE1*CE1))</f>
        <v>122.89426349508751</v>
      </c>
      <c r="CG78" s="1">
        <f>SQRT(21032-(CF1*CF1))</f>
        <v>122.2620137246234</v>
      </c>
      <c r="CH78" s="1">
        <f>SQRT(21032-(CG1*CG1))</f>
        <v>121.61825520866512</v>
      </c>
      <c r="CI78" s="1">
        <f>SQRT(21032-(CH1*CH1))</f>
        <v>120.96280420029953</v>
      </c>
      <c r="CJ78" s="1">
        <f>SQRT(21032-(CI1*CI1))</f>
        <v>120.2954695738788</v>
      </c>
      <c r="CK78" s="1">
        <f>SQRT(21032-(CJ1*CJ1))</f>
        <v>119.61605243444544</v>
      </c>
      <c r="CL78" s="1">
        <f>SQRT(21032-(CK1*CK1))</f>
        <v>118.9243456992722</v>
      </c>
      <c r="CM78" s="1">
        <f>SQRT(21032-(CL1*CL1))</f>
        <v>118.2201336490532</v>
      </c>
      <c r="CN78" s="1">
        <f>SQRT(21032-(CM1*CM1))</f>
        <v>117.50319144601988</v>
      </c>
      <c r="CO78" s="1">
        <f>SQRT(21032-(CN1*CN1))</f>
        <v>116.77328461596</v>
      </c>
      <c r="CP78" s="1">
        <f>SQRT(21032-(CO1*CO1))</f>
        <v>116.03016849078519</v>
      </c>
      <c r="CQ78" s="1">
        <f>SQRT(21032-(CP1*CP1))</f>
        <v>115.2735876079165</v>
      </c>
      <c r="CR78" s="1">
        <f>SQRT(21032-(CQ1*CQ1))</f>
        <v>114.50327506233174</v>
      </c>
      <c r="CS78" s="1">
        <f>SQRT(21032-(CR1*CR1))</f>
        <v>113.718951806636</v>
      </c>
      <c r="CT78" s="1">
        <f>SQRT(21032-(CS1*CS1))</f>
        <v>112.92032589396827</v>
      </c>
      <c r="CU78" s="1">
        <f>SQRT(21032-(CT1*CT1))</f>
        <v>112.10709165793214</v>
      </c>
      <c r="CV78" s="1">
        <f>SQRT(21032-(CU1*CU1))</f>
        <v>111.27892882302561</v>
      </c>
      <c r="CW78" s="1">
        <f>SQRT(21032-(CV1*CV1))</f>
        <v>110.43550153822818</v>
      </c>
      <c r="CX78" s="1">
        <f>SQRT(21032-(CW1*CW1))</f>
        <v>109.5764573254675</v>
      </c>
      <c r="CY78" s="1">
        <f>SQRT(21032-(CX1*CX1))</f>
        <v>108.70142593360954</v>
      </c>
      <c r="CZ78" s="1">
        <f>SQRT(21032-(CY1*CY1))</f>
        <v>107.81001808737442</v>
      </c>
      <c r="DA78" s="1">
        <f>SQRT(21032-(CZ1*CZ1))</f>
        <v>106.90182411914213</v>
      </c>
      <c r="DB78" s="1">
        <f>SQRT(21032-(DA1*DA1))</f>
        <v>105.9764124699454</v>
      </c>
      <c r="DC78" s="1">
        <f>SQRT(21032-(DB1*DB1))</f>
        <v>105.03332804400706</v>
      </c>
      <c r="DD78" s="1">
        <f>SQRT(21032-(DC1*DC1))</f>
        <v>104.07209039891531</v>
      </c>
      <c r="DE78" s="5">
        <f>SQRT(21032-(DD1*DD1))</f>
        <v>103.09219175087898</v>
      </c>
    </row>
    <row r="79" spans="1:109" ht="12.75">
      <c r="A79" s="3">
        <f>D79/1.41421356</f>
        <v>102.17631836701348</v>
      </c>
      <c r="B79" s="3">
        <v>103</v>
      </c>
      <c r="C79" s="4">
        <v>76.5</v>
      </c>
      <c r="D79" s="4">
        <f>SQRT((163.5*163.5)-(C79*C79))</f>
        <v>144.49913494550754</v>
      </c>
      <c r="E79" s="4">
        <v>145</v>
      </c>
      <c r="F79" s="4">
        <f>D79*D79</f>
        <v>20879.999999999996</v>
      </c>
      <c r="G79" s="1">
        <f>D79</f>
        <v>144.49913494550754</v>
      </c>
      <c r="H79" s="1">
        <f>SQRT(20880-(G1*G1))</f>
        <v>144.49567467574937</v>
      </c>
      <c r="I79" s="1">
        <f>SQRT(20880-(H1*H1))</f>
        <v>144.48529336925608</v>
      </c>
      <c r="J79" s="1">
        <f>SQRT(20880-(I1*I1))</f>
        <v>144.46798953401407</v>
      </c>
      <c r="K79" s="1">
        <f>SQRT(20880-(J1*J1))</f>
        <v>144.4437606821423</v>
      </c>
      <c r="L79" s="1">
        <f>SQRT(20880-(K1*K1))</f>
        <v>144.4126033281029</v>
      </c>
      <c r="M79" s="1">
        <f>SQRT(20880-(L1*L1))</f>
        <v>144.37451298619158</v>
      </c>
      <c r="N79" s="1">
        <f>SQRT(20880-(M1*M1))</f>
        <v>144.3294841673038</v>
      </c>
      <c r="O79" s="1">
        <f>SQRT(20880-(N1*N1))</f>
        <v>144.27751037497146</v>
      </c>
      <c r="P79" s="1">
        <f>SQRT(20880-(O1*O1))</f>
        <v>144.21858410066298</v>
      </c>
      <c r="Q79" s="1">
        <f>SQRT(20880-(P1*P1))</f>
        <v>144.15269681833914</v>
      </c>
      <c r="R79" s="1">
        <f>SQRT(20880-(Q1*Q1))</f>
        <v>144.0798389782554</v>
      </c>
      <c r="S79" s="1">
        <f>SQRT(20880-(R1*R1))</f>
        <v>144</v>
      </c>
      <c r="T79" s="1">
        <f>SQRT(20880-(S1*S1))</f>
        <v>143.91316826475608</v>
      </c>
      <c r="U79" s="1">
        <f>SQRT(20880-(T1*T1))</f>
        <v>143.81933110677437</v>
      </c>
      <c r="V79" s="1">
        <f>SQRT(20880-(U1*U1))</f>
        <v>143.71847480404182</v>
      </c>
      <c r="W79" s="1">
        <f>SQRT(20880-(V1*V1))</f>
        <v>143.61058456812992</v>
      </c>
      <c r="X79" s="1">
        <f>SQRT(20880-(W1*W1))</f>
        <v>143.49564453320525</v>
      </c>
      <c r="Y79" s="1">
        <f>SQRT(20880-(X1*X1))</f>
        <v>143.37363774418225</v>
      </c>
      <c r="Z79" s="1">
        <f>SQRT(20880-(Y1*Y1))</f>
        <v>143.2445461439981</v>
      </c>
      <c r="AA79" s="1">
        <f>SQRT(20880-(Z1*Z1))</f>
        <v>143.10835055998655</v>
      </c>
      <c r="AB79" s="1">
        <f>SQRT(20880-(AA1*AA1))</f>
        <v>142.96503068932626</v>
      </c>
      <c r="AC79" s="1">
        <f>SQRT(20880-(AB1*AB1))</f>
        <v>142.81456508353762</v>
      </c>
      <c r="AD79" s="1">
        <f>SQRT(20880-(AC1*AC1))</f>
        <v>142.65693113199933</v>
      </c>
      <c r="AE79" s="1">
        <f>SQRT(20880-(AD1*AD1))</f>
        <v>142.492105044455</v>
      </c>
      <c r="AF79" s="1">
        <f>SQRT(20880-(AE1*AE1))</f>
        <v>142.32006183247674</v>
      </c>
      <c r="AG79" s="1">
        <f>SQRT(20880-(AF1*AF1))</f>
        <v>142.1407752898513</v>
      </c>
      <c r="AH79" s="1">
        <f>SQRT(20880-(AG1*AG1))</f>
        <v>141.95421797185176</v>
      </c>
      <c r="AI79" s="1">
        <f>SQRT(20880-(AH1*AH1))</f>
        <v>141.7603611733548</v>
      </c>
      <c r="AJ79" s="1">
        <f>SQRT(20880-(AI1*AI1))</f>
        <v>141.55917490576158</v>
      </c>
      <c r="AK79" s="1">
        <f>SQRT(20880-(AJ1*AJ1))</f>
        <v>141.35062787267697</v>
      </c>
      <c r="AL79" s="1">
        <f>SQRT(20880-(AK1*AK1))</f>
        <v>141.13468744429912</v>
      </c>
      <c r="AM79" s="1">
        <f>SQRT(20880-(AL1*AL1))</f>
        <v>140.91131963046828</v>
      </c>
      <c r="AN79" s="1">
        <f>SQRT(20880-(AM1*AM1))</f>
        <v>140.68048905232027</v>
      </c>
      <c r="AO79" s="1">
        <f>SQRT(20880-(AN1*AN1))</f>
        <v>140.4421589124861</v>
      </c>
      <c r="AP79" s="1">
        <f>SQRT(20880-(AO1*AO1))</f>
        <v>140.19629096377693</v>
      </c>
      <c r="AQ79" s="1">
        <f>SQRT(20880-(AP1*AP1))</f>
        <v>139.9428454762872</v>
      </c>
      <c r="AR79" s="1">
        <f>SQRT(20880-(AQ1*AQ1))</f>
        <v>139.68178120284693</v>
      </c>
      <c r="AS79" s="1">
        <f>SQRT(20880-(AR1*AR1))</f>
        <v>139.41305534274758</v>
      </c>
      <c r="AT79" s="1">
        <f>SQRT(20880-(AS1*AS1))</f>
        <v>139.13662350366275</v>
      </c>
      <c r="AU79" s="1">
        <f>SQRT(20880-(AT1*AT1))</f>
        <v>138.85243966167826</v>
      </c>
      <c r="AV79" s="1">
        <f>SQRT(20880-(AU1*AU1))</f>
        <v>138.56045611934164</v>
      </c>
      <c r="AW79" s="1">
        <f>SQRT(20880-(AV1*AV1))</f>
        <v>138.26062346163494</v>
      </c>
      <c r="AX79" s="1">
        <f>SQRT(20880-(AW1*AW1))</f>
        <v>137.95289050976785</v>
      </c>
      <c r="AY79" s="1">
        <f>SQRT(20880-(AX1*AX1))</f>
        <v>137.63720427268203</v>
      </c>
      <c r="AZ79" s="1">
        <f>SQRT(20880-(AY1*AY1))</f>
        <v>137.3135098961497</v>
      </c>
      <c r="BA79" s="1">
        <f>SQRT(20880-(AZ1*AZ1))</f>
        <v>136.98175060934213</v>
      </c>
      <c r="BB79" s="1">
        <f>SQRT(20880-(BA1*BA1))</f>
        <v>136.64186766873468</v>
      </c>
      <c r="BC79" s="1">
        <f>SQRT(20880-(BB1*BB1))</f>
        <v>136.29380029920657</v>
      </c>
      <c r="BD79" s="1">
        <f>SQRT(20880-(BC1*BC1))</f>
        <v>135.93748563218315</v>
      </c>
      <c r="BE79" s="1">
        <f>SQRT(20880-(BD1*BD1))</f>
        <v>135.5728586406586</v>
      </c>
      <c r="BF79" s="1">
        <f>SQRT(20880-(BE1*BE1))</f>
        <v>135.19985207092498</v>
      </c>
      <c r="BG79" s="1">
        <f>SQRT(20880-(BF1*BF1))</f>
        <v>134.81839637082174</v>
      </c>
      <c r="BH79" s="1">
        <f>SQRT(20880-(BG1*BG1))</f>
        <v>134.42841961430625</v>
      </c>
      <c r="BI79" s="1">
        <f>SQRT(20880-(BH1*BH1))</f>
        <v>134.02984742213206</v>
      </c>
      <c r="BJ79" s="1">
        <f>SQRT(20880-(BI1*BI1))</f>
        <v>133.62260287840527</v>
      </c>
      <c r="BK79" s="1">
        <f>SQRT(20880-(BJ1*BJ1))</f>
        <v>133.2066064427737</v>
      </c>
      <c r="BL79" s="1">
        <f>SQRT(20880-(BK1*BK1))</f>
        <v>132.78177585798437</v>
      </c>
      <c r="BM79" s="1">
        <f>SQRT(20880-(BL1*BL1))</f>
        <v>132.34802605252563</v>
      </c>
      <c r="BN79" s="1">
        <f>SQRT(20880-(BM1*BM1))</f>
        <v>131.90526903804866</v>
      </c>
      <c r="BO79" s="1">
        <f>SQRT(20880-(BN1*BN1))</f>
        <v>131.45341380123986</v>
      </c>
      <c r="BP79" s="1">
        <f>SQRT(20880-(BO1*BO1))</f>
        <v>130.99236618978986</v>
      </c>
      <c r="BQ79" s="1">
        <f>SQRT(20880-(BP1*BP1))</f>
        <v>130.52202879207786</v>
      </c>
      <c r="BR79" s="1">
        <f>SQRT(20880-(BQ1*BQ1))</f>
        <v>130.04230081015947</v>
      </c>
      <c r="BS79" s="1">
        <f>SQRT(20880-(BR1*BR1))</f>
        <v>129.55307792561317</v>
      </c>
      <c r="BT79" s="1">
        <f>SQRT(20880-(BS1*BS1))</f>
        <v>129.05425215776503</v>
      </c>
      <c r="BU79" s="1">
        <f>SQRT(20880-(BT1*BT1))</f>
        <v>128.5457117137713</v>
      </c>
      <c r="BV79" s="1">
        <f>SQRT(20880-(BU1*BU1))</f>
        <v>128.02734082999615</v>
      </c>
      <c r="BW79" s="1">
        <f>SQRT(20880-(BV1*BV1))</f>
        <v>127.49901960407382</v>
      </c>
      <c r="BX79" s="1">
        <f>SQRT(20880-(BW1*BW1))</f>
        <v>126.96062381699296</v>
      </c>
      <c r="BY79" s="1">
        <f>SQRT(20880-(BX1*BX1))</f>
        <v>126.41202474448386</v>
      </c>
      <c r="BZ79" s="1">
        <f>SQRT(20880-(BY1*BY1))</f>
        <v>125.85308895692629</v>
      </c>
      <c r="CA79" s="1">
        <f>SQRT(20880-(BZ1*BZ1))</f>
        <v>125.2836781069266</v>
      </c>
      <c r="CB79" s="1">
        <f>SQRT(20880-(CA1*CA1))</f>
        <v>124.70364870363657</v>
      </c>
      <c r="CC79" s="1">
        <f>SQRT(20880-(CB1*CB1))</f>
        <v>124.11285187280163</v>
      </c>
      <c r="CD79" s="1">
        <f>SQRT(20880-(CC1*CC1))</f>
        <v>123.51113310143342</v>
      </c>
      <c r="CE79" s="1">
        <f>SQRT(20880-(CD1*CD1))</f>
        <v>122.89833196589773</v>
      </c>
      <c r="CF79" s="1">
        <f>SQRT(20880-(CE1*CE1))</f>
        <v>122.27428184209467</v>
      </c>
      <c r="CG79" s="1">
        <f>SQRT(20880-(CF1*CF1))</f>
        <v>121.63880959627976</v>
      </c>
      <c r="CH79" s="1">
        <f>SQRT(20880-(CG1*CG1))</f>
        <v>120.99173525493384</v>
      </c>
      <c r="CI79" s="1">
        <f>SQRT(20880-(CH1*CH1))</f>
        <v>120.33287165193059</v>
      </c>
      <c r="CJ79" s="1">
        <f>SQRT(20880-(CI1*CI1))</f>
        <v>119.66202405107478</v>
      </c>
      <c r="CK79" s="1">
        <f>SQRT(20880-(CJ1*CJ1))</f>
        <v>118.97898974188678</v>
      </c>
      <c r="CL79" s="1">
        <f>SQRT(20880-(CK1*CK1))</f>
        <v>118.28355760628779</v>
      </c>
      <c r="CM79" s="1">
        <f>SQRT(20880-(CL1*CL1))</f>
        <v>117.57550765359255</v>
      </c>
      <c r="CN79" s="1">
        <f>SQRT(20880-(CM1*CM1))</f>
        <v>116.85461052093751</v>
      </c>
      <c r="CO79" s="1">
        <f>SQRT(20880-(CN1*CN1))</f>
        <v>116.12062693595828</v>
      </c>
      <c r="CP79" s="1">
        <f>SQRT(20880-(CO1*CO1))</f>
        <v>115.37330713817646</v>
      </c>
      <c r="CQ79" s="1">
        <f>SQRT(20880-(CP1*CP1))</f>
        <v>114.61239025515522</v>
      </c>
      <c r="CR79" s="1">
        <f>SQRT(20880-(CQ1*CQ1))</f>
        <v>113.83760362902936</v>
      </c>
      <c r="CS79" s="1">
        <f>SQRT(20880-(CR1*CR1))</f>
        <v>113.04866208850063</v>
      </c>
      <c r="CT79" s="1">
        <f>SQRT(20880-(CS1*CS1))</f>
        <v>112.24526716080283</v>
      </c>
      <c r="CU79" s="1">
        <f>SQRT(20880-(CT1*CT1))</f>
        <v>111.42710621747295</v>
      </c>
      <c r="CV79" s="1">
        <f>SQRT(20880-(CU1*CU1))</f>
        <v>110.59385154700057</v>
      </c>
      <c r="CW79" s="1">
        <f>SQRT(20880-(CV1*CV1))</f>
        <v>109.74515934655159</v>
      </c>
      <c r="CX79" s="1">
        <f>SQRT(20880-(CW1*CW1))</f>
        <v>108.8806686239573</v>
      </c>
      <c r="CY79" s="1">
        <f>SQRT(20880-(CX1*CX1))</f>
        <v>108</v>
      </c>
      <c r="CZ79" s="1">
        <f>SQRT(20880-(CY1*CY1))</f>
        <v>107.10275439968852</v>
      </c>
      <c r="DA79" s="1">
        <f>SQRT(20880-(CZ1*CZ1))</f>
        <v>106.18851161966627</v>
      </c>
      <c r="DB79" s="1">
        <f>SQRT(20880-(DA1*DA1))</f>
        <v>105.256828757093</v>
      </c>
      <c r="DC79" s="1">
        <f>SQRT(20880-(DB1*DB1))</f>
        <v>104.30723848324239</v>
      </c>
      <c r="DD79" s="1">
        <f>SQRT(20880-(DC1*DC1))</f>
        <v>103.33924714260309</v>
      </c>
      <c r="DE79" s="5">
        <f>SQRT(20880-(DD1*DD1))</f>
        <v>102.35233265539189</v>
      </c>
    </row>
    <row r="80" spans="1:108" ht="12.75">
      <c r="A80" s="3">
        <f>D80/1.41421356</f>
        <v>101.79882138207141</v>
      </c>
      <c r="B80" s="3">
        <v>102</v>
      </c>
      <c r="C80" s="4">
        <v>77.5</v>
      </c>
      <c r="D80" s="4">
        <f>SQRT((163.5*163.5)-(C80*C80))</f>
        <v>143.96527359054335</v>
      </c>
      <c r="E80" s="4">
        <v>145</v>
      </c>
      <c r="F80" s="4">
        <f>D80*D80</f>
        <v>20725.999999999996</v>
      </c>
      <c r="G80" s="1">
        <f>D80</f>
        <v>143.96527359054335</v>
      </c>
      <c r="H80" s="1">
        <f>SQRT(20726-(G1*G1))</f>
        <v>143.96180048887967</v>
      </c>
      <c r="I80" s="1">
        <f>SQRT(20726-(H1*H1))</f>
        <v>143.95138068111746</v>
      </c>
      <c r="J80" s="1">
        <f>SQRT(20726-(I1*I1))</f>
        <v>143.93401265857906</v>
      </c>
      <c r="K80" s="1">
        <f>SQRT(20726-(J1*J1))</f>
        <v>143.9096939055879</v>
      </c>
      <c r="L80" s="1">
        <f>SQRT(20726-(K1*K1))</f>
        <v>143.87842089764538</v>
      </c>
      <c r="M80" s="1">
        <f>SQRT(20726-(L1*L1))</f>
        <v>143.8401890988746</v>
      </c>
      <c r="N80" s="1">
        <f>SQRT(20726-(M1*M1))</f>
        <v>143.7949929587258</v>
      </c>
      <c r="O80" s="1">
        <f>SQRT(20726-(N1*N1))</f>
        <v>143.7428259079388</v>
      </c>
      <c r="P80" s="1">
        <f>SQRT(20726-(O1*O1))</f>
        <v>143.68368035375485</v>
      </c>
      <c r="Q80" s="1">
        <f>SQRT(20726-(P1*P1))</f>
        <v>143.6175476743702</v>
      </c>
      <c r="R80" s="1">
        <f>SQRT(20726-(Q1*Q1))</f>
        <v>143.54441821262157</v>
      </c>
      <c r="S80" s="1">
        <f>SQRT(20726-(R1*R1))</f>
        <v>143.46428126889285</v>
      </c>
      <c r="T80" s="1">
        <f>SQRT(20726-(S1*S1))</f>
        <v>143.37712509323097</v>
      </c>
      <c r="U80" s="1">
        <f>SQRT(20726-(T1*T1))</f>
        <v>143.28293687665675</v>
      </c>
      <c r="V80" s="1">
        <f>SQRT(20726-(U1*U1))</f>
        <v>143.1817027416562</v>
      </c>
      <c r="W80" s="1">
        <f>SQRT(20726-(V1*V1))</f>
        <v>143.07340773183535</v>
      </c>
      <c r="X80" s="1">
        <f>SQRT(20726-(W1*W1))</f>
        <v>142.9580358007202</v>
      </c>
      <c r="Y80" s="1">
        <f>SQRT(20726-(X1*X1))</f>
        <v>142.8355697996826</v>
      </c>
      <c r="Z80" s="1">
        <f>SQRT(20726-(Y1*Y1))</f>
        <v>142.70599146496969</v>
      </c>
      <c r="AA80" s="1">
        <f>SQRT(20726-(Z1*Z1))</f>
        <v>142.56928140381433</v>
      </c>
      <c r="AB80" s="1">
        <f>SQRT(20726-(AA1*AA1))</f>
        <v>142.42541907960108</v>
      </c>
      <c r="AC80" s="1">
        <f>SQRT(20726-(AB1*AB1))</f>
        <v>142.27438279606065</v>
      </c>
      <c r="AD80" s="1">
        <f>SQRT(20726-(AC1*AC1))</f>
        <v>142.11614968046382</v>
      </c>
      <c r="AE80" s="1">
        <f>SQRT(20726-(AD1*AD1))</f>
        <v>141.9506956657839</v>
      </c>
      <c r="AF80" s="1">
        <f>SQRT(20726-(AE1*AE1))</f>
        <v>141.77799547179387</v>
      </c>
      <c r="AG80" s="1">
        <f>SQRT(20726-(AF1*AF1))</f>
        <v>141.59802258506295</v>
      </c>
      <c r="AH80" s="1">
        <f>SQRT(20726-(AG1*AG1))</f>
        <v>141.41074923781431</v>
      </c>
      <c r="AI80" s="1">
        <f>SQRT(20726-(AH1*AH1))</f>
        <v>141.2161463856028</v>
      </c>
      <c r="AJ80" s="1">
        <f>SQRT(20726-(AI1*AI1))</f>
        <v>141.01418368376991</v>
      </c>
      <c r="AK80" s="1">
        <f>SQRT(20726-(AJ1*AJ1))</f>
        <v>140.80482946262887</v>
      </c>
      <c r="AL80" s="1">
        <f>SQRT(20726-(AK1*AK1))</f>
        <v>140.58805070133096</v>
      </c>
      <c r="AM80" s="1">
        <f>SQRT(20726-(AL1*AL1))</f>
        <v>140.3638130003599</v>
      </c>
      <c r="AN80" s="1">
        <f>SQRT(20726-(AM1*AM1))</f>
        <v>140.13208055259867</v>
      </c>
      <c r="AO80" s="1">
        <f>SQRT(20726-(AN1*AN1))</f>
        <v>139.89281611290838</v>
      </c>
      <c r="AP80" s="1">
        <f>SQRT(20726-(AO1*AO1))</f>
        <v>139.64598096615597</v>
      </c>
      <c r="AQ80" s="1">
        <f>SQRT(20726-(AP1*AP1))</f>
        <v>139.39153489362258</v>
      </c>
      <c r="AR80" s="1">
        <f>SQRT(20726-(AQ1*AQ1))</f>
        <v>139.12943613772032</v>
      </c>
      <c r="AS80" s="1">
        <f>SQRT(20726-(AR1*AR1))</f>
        <v>138.85964136494087</v>
      </c>
      <c r="AT80" s="1">
        <f>SQRT(20726-(AS1*AS1))</f>
        <v>138.58210562695314</v>
      </c>
      <c r="AU80" s="1">
        <f>SQRT(20726-(AT1*AT1))</f>
        <v>138.2967823197633</v>
      </c>
      <c r="AV80" s="1">
        <f>SQRT(20726-(AU1*AU1))</f>
        <v>138.00362314084367</v>
      </c>
      <c r="AW80" s="1">
        <f>SQRT(20726-(AV1*AV1))</f>
        <v>137.70257804413103</v>
      </c>
      <c r="AX80" s="1">
        <f>SQRT(20726-(AW1*AW1))</f>
        <v>137.3935951927891</v>
      </c>
      <c r="AY80" s="1">
        <f>SQRT(20726-(AX1*AX1))</f>
        <v>137.0766209096212</v>
      </c>
      <c r="AZ80" s="1">
        <f>SQRT(20726-(AY1*AY1))</f>
        <v>136.75159962501354</v>
      </c>
      <c r="BA80" s="1">
        <f>SQRT(20726-(AZ1*AZ1))</f>
        <v>136.41847382227965</v>
      </c>
      <c r="BB80" s="1">
        <f>SQRT(20726-(BA1*BA1))</f>
        <v>136.07718398026907</v>
      </c>
      <c r="BC80" s="1">
        <f>SQRT(20726-(BB1*BB1))</f>
        <v>135.7276685130928</v>
      </c>
      <c r="BD80" s="1">
        <f>SQRT(20726-(BC1*BC1))</f>
        <v>135.36986370680884</v>
      </c>
      <c r="BE80" s="1">
        <f>SQRT(20726-(BD1*BD1))</f>
        <v>135.00370365289984</v>
      </c>
      <c r="BF80" s="1">
        <f>SQRT(20726-(BE1*BE1))</f>
        <v>134.6291201783626</v>
      </c>
      <c r="BG80" s="1">
        <f>SQRT(20726-(BF1*BF1))</f>
        <v>134.24604277221732</v>
      </c>
      <c r="BH80" s="1">
        <f>SQRT(20726-(BG1*BG1))</f>
        <v>133.85439850822982</v>
      </c>
      <c r="BI80" s="1">
        <f>SQRT(20726-(BH1*BH1))</f>
        <v>133.4541119636259</v>
      </c>
      <c r="BJ80" s="1">
        <f>SQRT(20726-(BI1*BI1))</f>
        <v>133.04510513355987</v>
      </c>
      <c r="BK80" s="1">
        <f>SQRT(20726-(BJ1*BJ1))</f>
        <v>132.62729734108285</v>
      </c>
      <c r="BL80" s="1">
        <f>SQRT(20726-(BK1*BK1))</f>
        <v>132.20060514233663</v>
      </c>
      <c r="BM80" s="1">
        <f>SQRT(20726-(BL1*BL1))</f>
        <v>131.76494222667878</v>
      </c>
      <c r="BN80" s="1">
        <f>SQRT(20726-(BM1*BM1))</f>
        <v>131.3202193114221</v>
      </c>
      <c r="BO80" s="1">
        <f>SQRT(20726-(BN1*BN1))</f>
        <v>130.866344030847</v>
      </c>
      <c r="BP80" s="1">
        <f>SQRT(20726-(BO1*BO1))</f>
        <v>130.40322081911935</v>
      </c>
      <c r="BQ80" s="1">
        <f>SQRT(20726-(BP1*BP1))</f>
        <v>129.93075078671714</v>
      </c>
      <c r="BR80" s="1">
        <f>SQRT(20726-(BQ1*BQ1))</f>
        <v>129.4488315899375</v>
      </c>
      <c r="BS80" s="1">
        <f>SQRT(20726-(BR1*BR1))</f>
        <v>128.9573572930215</v>
      </c>
      <c r="BT80" s="1">
        <f>SQRT(20726-(BS1*BS1))</f>
        <v>128.4562182223967</v>
      </c>
      <c r="BU80" s="1">
        <f>SQRT(20726-(BT1*BT1))</f>
        <v>127.94530081249565</v>
      </c>
      <c r="BV80" s="1">
        <f>SQRT(20726-(BU1*BU1))</f>
        <v>127.4244874425634</v>
      </c>
      <c r="BW80" s="1">
        <f>SQRT(20726-(BV1*BV1))</f>
        <v>126.89365626381802</v>
      </c>
      <c r="BX80" s="1">
        <f>SQRT(20726-(BW1*BW1))</f>
        <v>126.35268101627285</v>
      </c>
      <c r="BY80" s="1">
        <f>SQRT(20726-(BX1*BX1))</f>
        <v>125.80143083447024</v>
      </c>
      <c r="BZ80" s="1">
        <f>SQRT(20726-(BY1*BY1))</f>
        <v>125.23977004130916</v>
      </c>
      <c r="CA80" s="1">
        <f>SQRT(20726-(BZ1*BZ1))</f>
        <v>124.66755792907793</v>
      </c>
      <c r="CB80" s="1">
        <f>SQRT(20726-(CA1*CA1))</f>
        <v>124.08464852672147</v>
      </c>
      <c r="CC80" s="1">
        <f>SQRT(20726-(CB1*CB1))</f>
        <v>123.4908903522847</v>
      </c>
      <c r="CD80" s="1">
        <f>SQRT(20726-(CC1*CC1))</f>
        <v>122.88612614937456</v>
      </c>
      <c r="CE80" s="1">
        <f>SQRT(20726-(CD1*CD1))</f>
        <v>122.27019260637483</v>
      </c>
      <c r="CF80" s="1">
        <f>SQRT(20726-(CE1*CE1))</f>
        <v>121.64292005702592</v>
      </c>
      <c r="CG80" s="1">
        <f>SQRT(20726-(CF1*CF1))</f>
        <v>121.00413216084813</v>
      </c>
      <c r="CH80" s="1">
        <f>SQRT(20726-(CG1*CG1))</f>
        <v>120.3536455617361</v>
      </c>
      <c r="CI80" s="1">
        <f>SQRT(20726-(CH1*CH1))</f>
        <v>119.69126952288542</v>
      </c>
      <c r="CJ80" s="1">
        <f>SQRT(20726-(CI1*CI1))</f>
        <v>119.01680553602503</v>
      </c>
      <c r="CK80" s="1">
        <f>SQRT(20726-(CJ1*CJ1))</f>
        <v>118.33004690272035</v>
      </c>
      <c r="CL80" s="1">
        <f>SQRT(20726-(CK1*CK1))</f>
        <v>117.63077828527702</v>
      </c>
      <c r="CM80" s="1">
        <f>SQRT(20726-(CL1*CL1))</f>
        <v>116.91877522451216</v>
      </c>
      <c r="CN80" s="1">
        <f>SQRT(20726-(CM1*CM1))</f>
        <v>116.19380362136356</v>
      </c>
      <c r="CO80" s="1">
        <f>SQRT(20726-(CN1*CN1))</f>
        <v>115.45561917897284</v>
      </c>
      <c r="CP80" s="1">
        <f>SQRT(20726-(CO1*CO1))</f>
        <v>114.70396680150168</v>
      </c>
      <c r="CQ80" s="1">
        <f>SQRT(20726-(CP1*CP1))</f>
        <v>113.93857994551274</v>
      </c>
      <c r="CR80" s="1">
        <f>SQRT(20726-(CQ1*CQ1))</f>
        <v>113.1591799192624</v>
      </c>
      <c r="CS80" s="1">
        <f>SQRT(20726-(CR1*CR1))</f>
        <v>112.36547512470189</v>
      </c>
      <c r="CT80" s="1">
        <f>SQRT(20726-(CS1*CS1))</f>
        <v>111.55716023635597</v>
      </c>
      <c r="CU80" s="1">
        <f>SQRT(20726-(CT1*CT1))</f>
        <v>110.73391531053167</v>
      </c>
      <c r="CV80" s="1">
        <f>SQRT(20726-(CU1*CU1))</f>
        <v>109.89540481748998</v>
      </c>
      <c r="CW80" s="1">
        <f>SQRT(20726-(CV1*CV1))</f>
        <v>109.04127658827184</v>
      </c>
      <c r="CX80" s="1">
        <f>SQRT(20726-(CW1*CW1))</f>
        <v>108.17116066678771</v>
      </c>
      <c r="CY80" s="1">
        <f>SQRT(20726-(CX1*CX1))</f>
        <v>107.2846680565308</v>
      </c>
      <c r="CZ80" s="1">
        <f>SQRT(20726-(CY1*CY1))</f>
        <v>106.38138934982942</v>
      </c>
      <c r="DA80" s="1">
        <f>SQRT(20726-(CZ1*CZ1))</f>
        <v>105.46089322587781</v>
      </c>
      <c r="DB80" s="1">
        <f>SQRT(20726-(DA1*DA1))</f>
        <v>104.52272480183436</v>
      </c>
      <c r="DC80" s="1">
        <f>SQRT(20726-(DB1*DB1))</f>
        <v>103.56640381899915</v>
      </c>
      <c r="DD80" s="1">
        <f>SQRT(20726-(DC1*DC1))</f>
        <v>102.59142264341595</v>
      </c>
    </row>
    <row r="81" spans="1:108" ht="12.75">
      <c r="A81" s="3">
        <f>D81/1.41421356</f>
        <v>101.4149892003993</v>
      </c>
      <c r="B81" s="3">
        <v>102</v>
      </c>
      <c r="C81" s="4">
        <v>78.5</v>
      </c>
      <c r="D81" s="4">
        <f>SQRT((163.5*163.5)-(C81*C81))</f>
        <v>143.42245291445826</v>
      </c>
      <c r="E81" s="4">
        <v>144</v>
      </c>
      <c r="F81" s="4">
        <f>D81*D81</f>
        <v>20569.999999999996</v>
      </c>
      <c r="G81" s="1">
        <f>D81</f>
        <v>143.42245291445826</v>
      </c>
      <c r="H81" s="1">
        <f>SQRT(20570-(G1*G1))</f>
        <v>143.41896666759246</v>
      </c>
      <c r="I81" s="1">
        <f>SQRT(20570-(H1*H1))</f>
        <v>143.40850741849314</v>
      </c>
      <c r="J81" s="1">
        <f>SQRT(20570-(I1*I1))</f>
        <v>143.39107364128355</v>
      </c>
      <c r="K81" s="1">
        <f>SQRT(20570-(J1*J1))</f>
        <v>143.3666627915988</v>
      </c>
      <c r="L81" s="1">
        <f>SQRT(20570-(K1*K1))</f>
        <v>143.33527130472805</v>
      </c>
      <c r="M81" s="1">
        <f>SQRT(20570-(L1*L1))</f>
        <v>143.29689459300923</v>
      </c>
      <c r="N81" s="1">
        <f>SQRT(20570-(M1*M1))</f>
        <v>143.2515270424717</v>
      </c>
      <c r="O81" s="1">
        <f>SQRT(20570-(N1*N1))</f>
        <v>143.19916200872126</v>
      </c>
      <c r="P81" s="1">
        <f>SQRT(20570-(O1*O1))</f>
        <v>143.13979181206042</v>
      </c>
      <c r="Q81" s="1">
        <f>SQRT(20570-(P1*P1))</f>
        <v>143.07340773183535</v>
      </c>
      <c r="R81" s="1">
        <f>SQRT(20570-(Q1*Q1))</f>
        <v>143</v>
      </c>
      <c r="S81" s="1">
        <f>SQRT(20570-(R1*R1))</f>
        <v>142.91955779388627</v>
      </c>
      <c r="T81" s="1">
        <f>SQRT(20570-(S1*S1))</f>
        <v>142.83206922816737</v>
      </c>
      <c r="U81" s="1">
        <f>SQRT(20570-(T1*T1))</f>
        <v>142.73752134600068</v>
      </c>
      <c r="V81" s="1">
        <f>SQRT(20570-(U1*U1))</f>
        <v>142.63590010933433</v>
      </c>
      <c r="W81" s="1">
        <f>SQRT(20570-(V1*V1))</f>
        <v>142.52719038836062</v>
      </c>
      <c r="X81" s="1">
        <f>SQRT(20570-(W1*W1))</f>
        <v>142.41137595009747</v>
      </c>
      <c r="Y81" s="1">
        <f>SQRT(20570-(X1*X1))</f>
        <v>142.2884394460773</v>
      </c>
      <c r="Z81" s="1">
        <f>SQRT(20570-(Y1*Y1))</f>
        <v>142.15836239912164</v>
      </c>
      <c r="AA81" s="1">
        <f>SQRT(20570-(Z1*Z1))</f>
        <v>142.0211251891774</v>
      </c>
      <c r="AB81" s="1">
        <f>SQRT(20570-(AA1*AA1))</f>
        <v>141.8767070381886</v>
      </c>
      <c r="AC81" s="1">
        <f>SQRT(20570-(AB1*AB1))</f>
        <v>141.7250859939764</v>
      </c>
      <c r="AD81" s="1">
        <f>SQRT(20570-(AC1*AC1))</f>
        <v>141.56623891309678</v>
      </c>
      <c r="AE81" s="1">
        <f>SQRT(20570-(AD1*AD1))</f>
        <v>141.40014144264495</v>
      </c>
      <c r="AF81" s="1">
        <f>SQRT(20570-(AE1*AE1))</f>
        <v>141.2267680009707</v>
      </c>
      <c r="AG81" s="1">
        <f>SQRT(20570-(AF1*AF1))</f>
        <v>141.04609175726918</v>
      </c>
      <c r="AH81" s="1">
        <f>SQRT(20570-(AG1*AG1))</f>
        <v>140.85808461000738</v>
      </c>
      <c r="AI81" s="1">
        <f>SQRT(20570-(AH1*AH1))</f>
        <v>140.6627171641441</v>
      </c>
      <c r="AJ81" s="1">
        <f>SQRT(20570-(AI1*AI1))</f>
        <v>140.45995870709916</v>
      </c>
      <c r="AK81" s="1">
        <f>SQRT(20570-(AJ1*AJ1))</f>
        <v>140.24977718342373</v>
      </c>
      <c r="AL81" s="1">
        <f>SQRT(20570-(AK1*AK1))</f>
        <v>140.03213916812098</v>
      </c>
      <c r="AM81" s="1">
        <f>SQRT(20570-(AL1*AL1))</f>
        <v>139.8070098385628</v>
      </c>
      <c r="AN81" s="1">
        <f>SQRT(20570-(AM1*AM1))</f>
        <v>139.57435294494474</v>
      </c>
      <c r="AO81" s="1">
        <f>SQRT(20570-(AN1*AN1))</f>
        <v>139.3341307792172</v>
      </c>
      <c r="AP81" s="1">
        <f>SQRT(20570-(AO1*AO1))</f>
        <v>139.08630414242805</v>
      </c>
      <c r="AQ81" s="1">
        <f>SQRT(20570-(AP1*AP1))</f>
        <v>138.83083231040575</v>
      </c>
      <c r="AR81" s="1">
        <f>SQRT(20570-(AQ1*AQ1))</f>
        <v>138.56767299770897</v>
      </c>
      <c r="AS81" s="1">
        <f>SQRT(20570-(AR1*AR1))</f>
        <v>138.2967823197633</v>
      </c>
      <c r="AT81" s="1">
        <f>SQRT(20570-(AS1*AS1))</f>
        <v>138.01811475310043</v>
      </c>
      <c r="AU81" s="1">
        <f>SQRT(20570-(AT1*AT1))</f>
        <v>137.73162309360913</v>
      </c>
      <c r="AV81" s="1">
        <f>SQRT(20570-(AU1*AU1))</f>
        <v>137.43725841270262</v>
      </c>
      <c r="AW81" s="1">
        <f>SQRT(20570-(AV1*AV1))</f>
        <v>137.13497001129946</v>
      </c>
      <c r="AX81" s="1">
        <f>SQRT(20570-(AW1*AW1))</f>
        <v>136.82470537150812</v>
      </c>
      <c r="AY81" s="1">
        <f>SQRT(20570-(AX1*AX1))</f>
        <v>136.50641010589942</v>
      </c>
      <c r="AZ81" s="1">
        <f>SQRT(20570-(AY1*AY1))</f>
        <v>136.1800279042415</v>
      </c>
      <c r="BA81" s="1">
        <f>SQRT(20570-(AZ1*AZ1))</f>
        <v>135.8455004775646</v>
      </c>
      <c r="BB81" s="1">
        <f>SQRT(20570-(BA1*BA1))</f>
        <v>135.5027674994131</v>
      </c>
      <c r="BC81" s="1">
        <f>SQRT(20570-(BB1*BB1))</f>
        <v>135.15176654413364</v>
      </c>
      <c r="BD81" s="1">
        <f>SQRT(20570-(BC1*BC1))</f>
        <v>134.79243302203577</v>
      </c>
      <c r="BE81" s="1">
        <f>SQRT(20570-(BD1*BD1))</f>
        <v>134.42470011125187</v>
      </c>
      <c r="BF81" s="1">
        <f>SQRT(20570-(BE1*BE1))</f>
        <v>134.04849868610987</v>
      </c>
      <c r="BG81" s="1">
        <f>SQRT(20570-(BF1*BF1))</f>
        <v>133.6637572418193</v>
      </c>
      <c r="BH81" s="1">
        <f>SQRT(20570-(BG1*BG1))</f>
        <v>133.27040181525678</v>
      </c>
      <c r="BI81" s="1">
        <f>SQRT(20570-(BH1*BH1))</f>
        <v>132.86835590162167</v>
      </c>
      <c r="BJ81" s="1">
        <f>SQRT(20570-(BI1*BI1))</f>
        <v>132.45754036671525</v>
      </c>
      <c r="BK81" s="1">
        <f>SQRT(20570-(BJ1*BJ1))</f>
        <v>132.0378733545796</v>
      </c>
      <c r="BL81" s="1">
        <f>SQRT(20570-(BK1*BK1))</f>
        <v>131.60927019021113</v>
      </c>
      <c r="BM81" s="1">
        <f>SQRT(20570-(BL1*BL1))</f>
        <v>131.1716432770437</v>
      </c>
      <c r="BN81" s="1">
        <f>SQRT(20570-(BM1*BM1))</f>
        <v>130.72490198887127</v>
      </c>
      <c r="BO81" s="1">
        <f>SQRT(20570-(BN1*BN1))</f>
        <v>130.26895255585654</v>
      </c>
      <c r="BP81" s="1">
        <f>SQRT(20570-(BO1*BO1))</f>
        <v>129.80369794424195</v>
      </c>
      <c r="BQ81" s="1">
        <f>SQRT(20570-(BP1*BP1))</f>
        <v>129.3290377293514</v>
      </c>
      <c r="BR81" s="1">
        <f>SQRT(20570-(BQ1*BQ1))</f>
        <v>128.84486796143648</v>
      </c>
      <c r="BS81" s="1">
        <f>SQRT(20570-(BR1*BR1))</f>
        <v>128.35108102388543</v>
      </c>
      <c r="BT81" s="1">
        <f>SQRT(20570-(BS1*BS1))</f>
        <v>127.84756548327387</v>
      </c>
      <c r="BU81" s="1">
        <f>SQRT(20570-(BT1*BT1))</f>
        <v>127.33420593069248</v>
      </c>
      <c r="BV81" s="1">
        <f>SQRT(20570-(BU1*BU1))</f>
        <v>126.81088281373961</v>
      </c>
      <c r="BW81" s="1">
        <f>SQRT(20570-(BV1*BV1))</f>
        <v>126.2774722585149</v>
      </c>
      <c r="BX81" s="1">
        <f>SQRT(20570-(BW1*BW1))</f>
        <v>125.73384588089239</v>
      </c>
      <c r="BY81" s="1">
        <f>SQRT(20570-(BX1*BX1))</f>
        <v>125.17987058628876</v>
      </c>
      <c r="BZ81" s="1">
        <f>SQRT(20570-(BY1*BY1))</f>
        <v>124.61540835707277</v>
      </c>
      <c r="CA81" s="1">
        <f>SQRT(20570-(BZ1*BZ1))</f>
        <v>124.04031602668546</v>
      </c>
      <c r="CB81" s="1">
        <f>SQRT(20570-(CA1*CA1))</f>
        <v>123.45444503945575</v>
      </c>
      <c r="CC81" s="1">
        <f>SQRT(20570-(CB1*CB1))</f>
        <v>122.8576411950026</v>
      </c>
      <c r="CD81" s="1">
        <f>SQRT(20570-(CC1*CC1))</f>
        <v>122.24974437601087</v>
      </c>
      <c r="CE81" s="1">
        <f>SQRT(20570-(CD1*CD1))</f>
        <v>121.63058825805291</v>
      </c>
      <c r="CF81" s="1">
        <f>SQRT(20570-(CE1*CE1))</f>
        <v>121</v>
      </c>
      <c r="CG81" s="1">
        <f>SQRT(20570-(CF1*CF1))</f>
        <v>120.3577999134248</v>
      </c>
      <c r="CH81" s="1">
        <f>SQRT(20570-(CG1*CG1))</f>
        <v>119.70380110923796</v>
      </c>
      <c r="CI81" s="1">
        <f>SQRT(20570-(CH1*CH1))</f>
        <v>119.03780911962384</v>
      </c>
      <c r="CJ81" s="1">
        <f>SQRT(20570-(CI1*CI1))</f>
        <v>118.35962149314267</v>
      </c>
      <c r="CK81" s="1">
        <f>SQRT(20570-(CJ1*CJ1))</f>
        <v>117.66902736064405</v>
      </c>
      <c r="CL81" s="1">
        <f>SQRT(20570-(CK1*CK1))</f>
        <v>116.96580696938743</v>
      </c>
      <c r="CM81" s="1">
        <f>SQRT(20570-(CL1*CL1))</f>
        <v>116.2497311824849</v>
      </c>
      <c r="CN81" s="1">
        <f>SQRT(20570-(CM1*CM1))</f>
        <v>115.52056094046635</v>
      </c>
      <c r="CO81" s="1">
        <f>SQRT(20570-(CN1*CN1))</f>
        <v>114.77804668141029</v>
      </c>
      <c r="CP81" s="1">
        <f>SQRT(20570-(CO1*CO1))</f>
        <v>114.02192771568107</v>
      </c>
      <c r="CQ81" s="1">
        <f>SQRT(20570-(CP1*CP1))</f>
        <v>113.25193155085701</v>
      </c>
      <c r="CR81" s="1">
        <f>SQRT(20570-(CQ1*CQ1))</f>
        <v>112.46777316191515</v>
      </c>
      <c r="CS81" s="1">
        <f>SQRT(20570-(CR1*CR1))</f>
        <v>111.66915420114903</v>
      </c>
      <c r="CT81" s="1">
        <f>SQRT(20570-(CS1*CS1))</f>
        <v>110.85576214162258</v>
      </c>
      <c r="CU81" s="1">
        <f>SQRT(20570-(CT1*CT1))</f>
        <v>110.0272693471941</v>
      </c>
      <c r="CV81" s="1">
        <f>SQRT(20570-(CU1*CU1))</f>
        <v>109.1833320612629</v>
      </c>
      <c r="CW81" s="1">
        <f>SQRT(20570-(CV1*CV1))</f>
        <v>108.32358930537707</v>
      </c>
      <c r="CX81" s="1">
        <f>SQRT(20570-(CW1*CW1))</f>
        <v>107.44766167767449</v>
      </c>
      <c r="CY81" s="1">
        <f>SQRT(20570-(CX1*CX1))</f>
        <v>106.55515003977987</v>
      </c>
      <c r="CZ81" s="1">
        <f>SQRT(20570-(CY1*CY1))</f>
        <v>105.64563407921787</v>
      </c>
      <c r="DA81" s="1">
        <f>SQRT(20570-(CZ1*CZ1))</f>
        <v>104.71867073258713</v>
      </c>
      <c r="DB81" s="1">
        <f>SQRT(20570-(DA1*DA1))</f>
        <v>103.77379245262264</v>
      </c>
      <c r="DC81" s="1">
        <f>SQRT(20570-(DB1*DB1))</f>
        <v>102.810505299799</v>
      </c>
      <c r="DD81" s="5">
        <f>SQRT(20570-(DC1*DC1))</f>
        <v>101.82828683622247</v>
      </c>
    </row>
    <row r="82" spans="1:107" ht="12.75">
      <c r="A82" s="3">
        <f>D82/1.41421356</f>
        <v>101.02474961241913</v>
      </c>
      <c r="B82" s="3">
        <v>102</v>
      </c>
      <c r="C82" s="4">
        <v>79.5</v>
      </c>
      <c r="D82" s="4">
        <f>SQRT((163.5*163.5)-(C82*C82))</f>
        <v>142.8705707974879</v>
      </c>
      <c r="E82" s="4">
        <v>144</v>
      </c>
      <c r="F82" s="4">
        <f>D82*D82</f>
        <v>20412</v>
      </c>
      <c r="G82" s="1">
        <f>D82</f>
        <v>142.8705707974879</v>
      </c>
      <c r="H82" s="1">
        <f>SQRT(20412-(G1*G1))</f>
        <v>142.86707108357754</v>
      </c>
      <c r="I82" s="1">
        <f>SQRT(20412-(H1*H1))</f>
        <v>142.85657142742858</v>
      </c>
      <c r="J82" s="1">
        <f>SQRT(20412-(I1*I1))</f>
        <v>142.83907028540895</v>
      </c>
      <c r="K82" s="1">
        <f>SQRT(20412-(J1*J1))</f>
        <v>142.81456508353762</v>
      </c>
      <c r="L82" s="1">
        <f>SQRT(20412-(K1*K1))</f>
        <v>142.78305221559035</v>
      </c>
      <c r="M82" s="1">
        <f>SQRT(20412-(L1*L1))</f>
        <v>142.74452704044384</v>
      </c>
      <c r="N82" s="1">
        <f>SQRT(20412-(M1*M1))</f>
        <v>142.69898387865277</v>
      </c>
      <c r="O82" s="1">
        <f>SQRT(20412-(N1*N1))</f>
        <v>142.64641600825448</v>
      </c>
      <c r="P82" s="1">
        <f>SQRT(20412-(O1*O1))</f>
        <v>142.58681565979373</v>
      </c>
      <c r="Q82" s="1">
        <f>SQRT(20412-(P1*P1))</f>
        <v>142.52017401055895</v>
      </c>
      <c r="R82" s="1">
        <f>SQRT(20412-(Q1*Q1))</f>
        <v>142.44648117801998</v>
      </c>
      <c r="S82" s="1">
        <f>SQRT(20412-(R1*R1))</f>
        <v>142.36572621245605</v>
      </c>
      <c r="T82" s="1">
        <f>SQRT(20412-(S1*S1))</f>
        <v>142.27789708876077</v>
      </c>
      <c r="U82" s="1">
        <f>SQRT(20412-(T1*T1))</f>
        <v>142.18298069740976</v>
      </c>
      <c r="V82" s="1">
        <f>SQRT(20412-(U1*U1))</f>
        <v>142.08096283457542</v>
      </c>
      <c r="W82" s="1">
        <f>SQRT(20412-(V1*V1))</f>
        <v>141.9718281913704</v>
      </c>
      <c r="X82" s="1">
        <f>SQRT(20412-(W1*W1))</f>
        <v>141.8555603422016</v>
      </c>
      <c r="Y82" s="1">
        <f>SQRT(20412-(X1*X1))</f>
        <v>141.7321417322126</v>
      </c>
      <c r="Z82" s="1">
        <f>SQRT(20412-(Y1*Y1))</f>
        <v>141.60155366379283</v>
      </c>
      <c r="AA82" s="1">
        <f>SQRT(20412-(Z1*Z1))</f>
        <v>141.46377628212815</v>
      </c>
      <c r="AB82" s="1">
        <f>SQRT(20412-(AA1*AA1))</f>
        <v>141.31878855976655</v>
      </c>
      <c r="AC82" s="1">
        <f>SQRT(20412-(AB1*AB1))</f>
        <v>141.16656828017037</v>
      </c>
      <c r="AD82" s="1">
        <f>SQRT(20412-(AC1*AC1))</f>
        <v>141.0070920202243</v>
      </c>
      <c r="AE82" s="1">
        <f>SQRT(20412-(AD1*AD1))</f>
        <v>140.84033513166602</v>
      </c>
      <c r="AF82" s="1">
        <f>SQRT(20412-(AE1*AE1))</f>
        <v>140.66627172140448</v>
      </c>
      <c r="AG82" s="1">
        <f>SQRT(20412-(AF1*AF1))</f>
        <v>140.48487463068756</v>
      </c>
      <c r="AH82" s="1">
        <f>SQRT(20412-(AG1*AG1))</f>
        <v>140.29611541307906</v>
      </c>
      <c r="AI82" s="1">
        <f>SQRT(20412-(AH1*AH1))</f>
        <v>140.09996431120175</v>
      </c>
      <c r="AJ82" s="1">
        <f>SQRT(20412-(AI1*AI1))</f>
        <v>139.89639023220005</v>
      </c>
      <c r="AK82" s="1">
        <f>SQRT(20412-(AJ1*AJ1))</f>
        <v>139.6853607218738</v>
      </c>
      <c r="AL82" s="1">
        <f>SQRT(20412-(AK1*AK1))</f>
        <v>139.4668419374297</v>
      </c>
      <c r="AM82" s="1">
        <f>SQRT(20412-(AL1*AL1))</f>
        <v>139.24079861879562</v>
      </c>
      <c r="AN82" s="1">
        <f>SQRT(20412-(AM1*AM1))</f>
        <v>139.00719405843714</v>
      </c>
      <c r="AO82" s="1">
        <f>SQRT(20412-(AN1*AN1))</f>
        <v>138.76599006961325</v>
      </c>
      <c r="AP82" s="1">
        <f>SQRT(20412-(AO1*AO1))</f>
        <v>138.51714695300362</v>
      </c>
      <c r="AQ82" s="1">
        <f>SQRT(20412-(AP1*AP1))</f>
        <v>138.26062346163494</v>
      </c>
      <c r="AR82" s="1">
        <f>SQRT(20412-(AQ1*AQ1))</f>
        <v>137.99637676402958</v>
      </c>
      <c r="AS82" s="1">
        <f>SQRT(20412-(AR1*AR1))</f>
        <v>137.72436240549456</v>
      </c>
      <c r="AT82" s="1">
        <f>SQRT(20412-(AS1*AS1))</f>
        <v>137.4445342674637</v>
      </c>
      <c r="AU82" s="1">
        <f>SQRT(20412-(AT1*AT1))</f>
        <v>137.15684452479942</v>
      </c>
      <c r="AV82" s="1">
        <f>SQRT(20412-(AU1*AU1))</f>
        <v>136.8612436009552</v>
      </c>
      <c r="AW82" s="1">
        <f>SQRT(20412-(AV1*AV1))</f>
        <v>136.5576801208925</v>
      </c>
      <c r="AX82" s="1">
        <f>SQRT(20412-(AW1*AW1))</f>
        <v>136.24610086163935</v>
      </c>
      <c r="AY82" s="1">
        <f>SQRT(20412-(AX1*AX1))</f>
        <v>135.92645070036957</v>
      </c>
      <c r="AZ82" s="1">
        <f>SQRT(20412-(AY1*AY1))</f>
        <v>135.59867255987427</v>
      </c>
      <c r="BA82" s="1">
        <f>SQRT(20412-(AZ1*AZ1))</f>
        <v>135.26270735128733</v>
      </c>
      <c r="BB82" s="1">
        <f>SQRT(20412-(BA1*BA1))</f>
        <v>134.91849391391827</v>
      </c>
      <c r="BC82" s="1">
        <f>SQRT(20412-(BB1*BB1))</f>
        <v>134.56596895203484</v>
      </c>
      <c r="BD82" s="1">
        <f>SQRT(20412-(BC1*BC1))</f>
        <v>134.20506696842708</v>
      </c>
      <c r="BE82" s="1">
        <f>SQRT(20412-(BD1*BD1))</f>
        <v>133.83572019457287</v>
      </c>
      <c r="BF82" s="1">
        <f>SQRT(20412-(BE1*BE1))</f>
        <v>133.45785851721135</v>
      </c>
      <c r="BG82" s="1">
        <f>SQRT(20412-(BF1*BF1))</f>
        <v>133.07140940111816</v>
      </c>
      <c r="BH82" s="1">
        <f>SQRT(20412-(BG1*BG1))</f>
        <v>132.67629780786015</v>
      </c>
      <c r="BI82" s="1">
        <f>SQRT(20412-(BH1*BH1))</f>
        <v>132.2724461102916</v>
      </c>
      <c r="BJ82" s="1">
        <f>SQRT(20412-(BI1*BI1))</f>
        <v>131.8597740025365</v>
      </c>
      <c r="BK82" s="1">
        <f>SQRT(20412-(BJ1*BJ1))</f>
        <v>131.43819840518205</v>
      </c>
      <c r="BL82" s="1">
        <f>SQRT(20412-(BK1*BK1))</f>
        <v>131.0076333653883</v>
      </c>
      <c r="BM82" s="1">
        <f>SQRT(20412-(BL1*BL1))</f>
        <v>130.5679899515957</v>
      </c>
      <c r="BN82" s="1">
        <f>SQRT(20412-(BM1*BM1))</f>
        <v>130.1191761424887</v>
      </c>
      <c r="BO82" s="1">
        <f>SQRT(20412-(BN1*BN1))</f>
        <v>129.66109670984585</v>
      </c>
      <c r="BP82" s="1">
        <f>SQRT(20412-(BO1*BO1))</f>
        <v>129.19365309487924</v>
      </c>
      <c r="BQ82" s="1">
        <f>SQRT(20412-(BP1*BP1))</f>
        <v>128.7167432776327</v>
      </c>
      <c r="BR82" s="1">
        <f>SQRT(20412-(BQ1*BQ1))</f>
        <v>128.23026163897507</v>
      </c>
      <c r="BS82" s="1">
        <f>SQRT(20412-(BR1*BR1))</f>
        <v>127.73409881468612</v>
      </c>
      <c r="BT82" s="1">
        <f>SQRT(20412-(BS1*BS1))</f>
        <v>127.22814154109145</v>
      </c>
      <c r="BU82" s="1">
        <f>SQRT(20412-(BT1*BT1))</f>
        <v>126.71227249165726</v>
      </c>
      <c r="BV82" s="1">
        <f>SQRT(20412-(BU1*BU1))</f>
        <v>126.18637010390623</v>
      </c>
      <c r="BW82" s="1">
        <f>SQRT(20412-(BV1*BV1))</f>
        <v>125.65030839596058</v>
      </c>
      <c r="BX82" s="1">
        <f>SQRT(20412-(BW1*BW1))</f>
        <v>125.10395677195825</v>
      </c>
      <c r="BY82" s="1">
        <f>SQRT(20412-(BX1*BX1))</f>
        <v>124.54717981552211</v>
      </c>
      <c r="BZ82" s="1">
        <f>SQRT(20412-(BY1*BY1))</f>
        <v>123.97983707038819</v>
      </c>
      <c r="CA82" s="1">
        <f>SQRT(20412-(BZ1*BZ1))</f>
        <v>123.4017828072188</v>
      </c>
      <c r="CB82" s="1">
        <f>SQRT(20412-(CA1*CA1))</f>
        <v>122.81286577553672</v>
      </c>
      <c r="CC82" s="1">
        <f>SQRT(20412-(CB1*CB1))</f>
        <v>122.21292893961751</v>
      </c>
      <c r="CD82" s="1">
        <f>SQRT(20412-(CC1*CC1))</f>
        <v>121.60180919706745</v>
      </c>
      <c r="CE82" s="1">
        <f>SQRT(20412-(CD1*CD1))</f>
        <v>120.97933707869291</v>
      </c>
      <c r="CF82" s="1">
        <f>SQRT(20412-(CE1*CE1))</f>
        <v>120.34533642813086</v>
      </c>
      <c r="CG82" s="1">
        <f>SQRT(20412-(CF1*CF1))</f>
        <v>119.69962405956002</v>
      </c>
      <c r="CH82" s="1">
        <f>SQRT(20412-(CG1*CG1))</f>
        <v>119.04200939164292</v>
      </c>
      <c r="CI82" s="1">
        <f>SQRT(20412-(CH1*CH1))</f>
        <v>118.37229405566153</v>
      </c>
      <c r="CJ82" s="1">
        <f>SQRT(20412-(CI1*CI1))</f>
        <v>117.69027147559818</v>
      </c>
      <c r="CK82" s="1">
        <f>SQRT(20412-(CJ1*CJ1))</f>
        <v>116.99572641767733</v>
      </c>
      <c r="CL82" s="1">
        <f>SQRT(20412-(CK1*CK1))</f>
        <v>116.28843450661807</v>
      </c>
      <c r="CM82" s="1">
        <f>SQRT(20412-(CL1*CL1))</f>
        <v>115.56816170554933</v>
      </c>
      <c r="CN82" s="1">
        <f>SQRT(20412-(CM1*CM1))</f>
        <v>114.83466375620212</v>
      </c>
      <c r="CO82" s="1">
        <f>SQRT(20412-(CN1*CN1))</f>
        <v>114.08768557561329</v>
      </c>
      <c r="CP82" s="1">
        <f>SQRT(20412-(CO1*CO1))</f>
        <v>113.32696060514462</v>
      </c>
      <c r="CQ82" s="1">
        <f>SQRT(20412-(CP1*CP1))</f>
        <v>112.55221010713205</v>
      </c>
      <c r="CR82" s="1">
        <f>SQRT(20412-(CQ1*CQ1))</f>
        <v>111.76314240392492</v>
      </c>
      <c r="CS82" s="1">
        <f>SQRT(20412-(CR1*CR1))</f>
        <v>110.95945205344158</v>
      </c>
      <c r="CT82" s="1">
        <f>SQRT(20412-(CS1*CS1))</f>
        <v>110.14081895464551</v>
      </c>
      <c r="CU82" s="1">
        <f>SQRT(20412-(CT1*CT1))</f>
        <v>109.30690737551767</v>
      </c>
      <c r="CV82" s="1">
        <f>SQRT(20412-(CU1*CU1))</f>
        <v>108.45736489515131</v>
      </c>
      <c r="CW82" s="1">
        <f>SQRT(20412-(CV1*CV1))</f>
        <v>107.59182125050212</v>
      </c>
      <c r="CX82" s="1">
        <f>SQRT(20412-(CW1*CW1))</f>
        <v>106.70988707706518</v>
      </c>
      <c r="CY82" s="1">
        <f>SQRT(20412-(CX1*CX1))</f>
        <v>105.81115253129039</v>
      </c>
      <c r="CZ82" s="1">
        <f>SQRT(20412-(CY1*CY1))</f>
        <v>104.89518578085459</v>
      </c>
      <c r="DA82" s="1">
        <f>SQRT(20412-(CZ1*CZ1))</f>
        <v>103.96153134693621</v>
      </c>
      <c r="DB82" s="1">
        <f>SQRT(20412-(DA1*DA1))</f>
        <v>103.00970828033637</v>
      </c>
      <c r="DC82" s="1">
        <f>SQRT(20412-(DB1*DB1))</f>
        <v>102.03920815059278</v>
      </c>
    </row>
    <row r="83" spans="1:107" ht="12.75">
      <c r="A83" s="3">
        <f>D83/1.41421356</f>
        <v>100.62802807361125</v>
      </c>
      <c r="B83" s="3">
        <v>101</v>
      </c>
      <c r="C83" s="4">
        <v>80.5</v>
      </c>
      <c r="D83" s="4">
        <f>SQRT((163.5*163.5)-(C83*C83))</f>
        <v>142.30952181776172</v>
      </c>
      <c r="E83" s="4">
        <v>143</v>
      </c>
      <c r="F83" s="4">
        <f>D83*D83</f>
        <v>20252</v>
      </c>
      <c r="G83" s="1">
        <f>D83</f>
        <v>142.30952181776172</v>
      </c>
      <c r="H83" s="1">
        <f>SQRT(20252-(G1*G1))</f>
        <v>142.30600830604448</v>
      </c>
      <c r="I83" s="1">
        <f>SQRT(20252-(H1*H1))</f>
        <v>142.29546725036607</v>
      </c>
      <c r="J83" s="1">
        <f>SQRT(20252-(I1*I1))</f>
        <v>142.27789708876077</v>
      </c>
      <c r="K83" s="1">
        <f>SQRT(20252-(J1*J1))</f>
        <v>142.25329521666626</v>
      </c>
      <c r="L83" s="1">
        <f>SQRT(20252-(K1*K1))</f>
        <v>142.22165798499185</v>
      </c>
      <c r="M83" s="1">
        <f>SQRT(20252-(L1*L1))</f>
        <v>142.18298069740976</v>
      </c>
      <c r="N83" s="1">
        <f>SQRT(20252-(M1*M1))</f>
        <v>142.13725760686393</v>
      </c>
      <c r="O83" s="1">
        <f>SQRT(20252-(N1*N1))</f>
        <v>142.08448191129108</v>
      </c>
      <c r="P83" s="1">
        <f>SQRT(20252-(O1*O1))</f>
        <v>142.02464574854605</v>
      </c>
      <c r="Q83" s="1">
        <f>SQRT(20252-(P1*P1))</f>
        <v>141.95774019052288</v>
      </c>
      <c r="R83" s="1">
        <f>SQRT(20252-(Q1*Q1))</f>
        <v>141.8837552364611</v>
      </c>
      <c r="S83" s="1">
        <f>SQRT(20252-(R1*R1))</f>
        <v>141.80267980542538</v>
      </c>
      <c r="T83" s="1">
        <f>SQRT(20252-(S1*S1))</f>
        <v>141.71450172794596</v>
      </c>
      <c r="U83" s="1">
        <f>SQRT(20252-(T1*T1))</f>
        <v>141.61920773680384</v>
      </c>
      <c r="V83" s="1">
        <f>SQRT(20252-(U1*U1))</f>
        <v>141.5167834569455</v>
      </c>
      <c r="W83" s="1">
        <f>SQRT(20252-(V1*V1))</f>
        <v>141.40721339450826</v>
      </c>
      <c r="X83" s="1">
        <f>SQRT(20252-(W1*W1))</f>
        <v>141.29048092493704</v>
      </c>
      <c r="Y83" s="1">
        <f>SQRT(20252-(X1*X1))</f>
        <v>141.16656828017037</v>
      </c>
      <c r="Z83" s="1">
        <f>SQRT(20252-(Y1*Y1))</f>
        <v>141.03545653487282</v>
      </c>
      <c r="AA83" s="1">
        <f>SQRT(20252-(Z1*Z1))</f>
        <v>140.89712559168834</v>
      </c>
      <c r="AB83" s="1">
        <f>SQRT(20252-(AA1*AA1))</f>
        <v>140.75155416548694</v>
      </c>
      <c r="AC83" s="1">
        <f>SQRT(20252-(AB1*AB1))</f>
        <v>140.5987197665754</v>
      </c>
      <c r="AD83" s="1">
        <f>SQRT(20252-(AC1*AC1))</f>
        <v>140.43859868284076</v>
      </c>
      <c r="AE83" s="1">
        <f>SQRT(20252-(AD1*AD1))</f>
        <v>140.27116596079182</v>
      </c>
      <c r="AF83" s="1">
        <f>SQRT(20252-(AE1*AE1))</f>
        <v>140.09639538546307</v>
      </c>
      <c r="AG83" s="1">
        <f>SQRT(20252-(AF1*AF1))</f>
        <v>139.91425945914162</v>
      </c>
      <c r="AH83" s="1">
        <f>SQRT(20252-(AG1*AG1))</f>
        <v>139.7247293788755</v>
      </c>
      <c r="AI83" s="1">
        <f>SQRT(20252-(AH1*AH1))</f>
        <v>139.52777501271925</v>
      </c>
      <c r="AJ83" s="1">
        <f>SQRT(20252-(AI1*AI1))</f>
        <v>139.32336487466844</v>
      </c>
      <c r="AK83" s="1">
        <f>SQRT(20252-(AJ1*AJ1))</f>
        <v>139.11146609823362</v>
      </c>
      <c r="AL83" s="1">
        <f>SQRT(20252-(AK1*AK1))</f>
        <v>138.89204440859814</v>
      </c>
      <c r="AM83" s="1">
        <f>SQRT(20252-(AL1*AL1))</f>
        <v>138.6650640933036</v>
      </c>
      <c r="AN83" s="1">
        <f>SQRT(20252-(AM1*AM1))</f>
        <v>138.43048797140028</v>
      </c>
      <c r="AO83" s="1">
        <f>SQRT(20252-(AN1*AN1))</f>
        <v>138.1882773609976</v>
      </c>
      <c r="AP83" s="1">
        <f>SQRT(20252-(AO1*AO1))</f>
        <v>137.93839204514455</v>
      </c>
      <c r="AQ83" s="1">
        <f>SQRT(20252-(AP1*AP1))</f>
        <v>137.68079023596573</v>
      </c>
      <c r="AR83" s="1">
        <f>SQRT(20252-(AQ1*AQ1))</f>
        <v>137.41542853697325</v>
      </c>
      <c r="AS83" s="1">
        <f>SQRT(20252-(AR1*AR1))</f>
        <v>137.14226190347014</v>
      </c>
      <c r="AT83" s="1">
        <f>SQRT(20252-(AS1*AS1))</f>
        <v>136.8612436009552</v>
      </c>
      <c r="AU83" s="1">
        <f>SQRT(20252-(AT1*AT1))</f>
        <v>136.57232516143233</v>
      </c>
      <c r="AV83" s="1">
        <f>SQRT(20252-(AU1*AU1))</f>
        <v>136.27545633752248</v>
      </c>
      <c r="AW83" s="1">
        <f>SQRT(20252-(AV1*AV1))</f>
        <v>135.97058505426827</v>
      </c>
      <c r="AX83" s="1">
        <f>SQRT(20252-(AW1*AW1))</f>
        <v>135.65765735851406</v>
      </c>
      <c r="AY83" s="1">
        <f>SQRT(20252-(AX1*AX1))</f>
        <v>135.33661736573734</v>
      </c>
      <c r="AZ83" s="1">
        <f>SQRT(20252-(AY1*AY1))</f>
        <v>135.0074072041975</v>
      </c>
      <c r="BA83" s="1">
        <f>SQRT(20252-(AZ1*AZ1))</f>
        <v>134.6699669562594</v>
      </c>
      <c r="BB83" s="1">
        <f>SQRT(20252-(BA1*BA1))</f>
        <v>134.32423459673984</v>
      </c>
      <c r="BC83" s="1">
        <f>SQRT(20252-(BB1*BB1))</f>
        <v>133.9701459281134</v>
      </c>
      <c r="BD83" s="1">
        <f>SQRT(20252-(BC1*BC1))</f>
        <v>133.6076345124035</v>
      </c>
      <c r="BE83" s="1">
        <f>SQRT(20252-(BD1*BD1))</f>
        <v>133.23663159957175</v>
      </c>
      <c r="BF83" s="1">
        <f>SQRT(20252-(BE1*BE1))</f>
        <v>132.85706605220514</v>
      </c>
      <c r="BG83" s="1">
        <f>SQRT(20252-(BF1*BF1))</f>
        <v>132.4688642662871</v>
      </c>
      <c r="BH83" s="1">
        <f>SQRT(20252-(BG1*BG1))</f>
        <v>132.07195008782145</v>
      </c>
      <c r="BI83" s="1">
        <f>SQRT(20252-(BH1*BH1))</f>
        <v>131.6662447250623</v>
      </c>
      <c r="BJ83" s="1">
        <f>SQRT(20252-(BI1*BI1))</f>
        <v>131.25166665608478</v>
      </c>
      <c r="BK83" s="1">
        <f>SQRT(20252-(BJ1*BJ1))</f>
        <v>130.82813153141032</v>
      </c>
      <c r="BL83" s="1">
        <f>SQRT(20252-(BK1*BK1))</f>
        <v>130.3955520713801</v>
      </c>
      <c r="BM83" s="1">
        <f>SQRT(20252-(BL1*BL1))</f>
        <v>129.95383795794567</v>
      </c>
      <c r="BN83" s="1">
        <f>SQRT(20252-(BM1*BM1))</f>
        <v>129.50289572052048</v>
      </c>
      <c r="BO83" s="1">
        <f>SQRT(20252-(BN1*BN1))</f>
        <v>129.0426286155083</v>
      </c>
      <c r="BP83" s="1">
        <f>SQRT(20252-(BO1*BO1))</f>
        <v>128.57293649909377</v>
      </c>
      <c r="BQ83" s="1">
        <f>SQRT(20252-(BP1*BP1))</f>
        <v>128.09371569284733</v>
      </c>
      <c r="BR83" s="1">
        <f>SQRT(20252-(BQ1*BQ1))</f>
        <v>127.6048588416601</v>
      </c>
      <c r="BS83" s="1">
        <f>SQRT(20252-(BR1*BR1))</f>
        <v>127.10625476348518</v>
      </c>
      <c r="BT83" s="1">
        <f>SQRT(20252-(BS1*BS1))</f>
        <v>126.5977882903173</v>
      </c>
      <c r="BU83" s="1">
        <f>SQRT(20252-(BT1*BT1))</f>
        <v>126.07934009979589</v>
      </c>
      <c r="BV83" s="1">
        <f>SQRT(20252-(BU1*BU1))</f>
        <v>125.55078653676368</v>
      </c>
      <c r="BW83" s="1">
        <f>SQRT(20252-(BV1*BV1))</f>
        <v>125.01199942405529</v>
      </c>
      <c r="BX83" s="1">
        <f>SQRT(20252-(BW1*BW1))</f>
        <v>124.46284586172695</v>
      </c>
      <c r="BY83" s="1">
        <f>SQRT(20252-(BX1*BX1))</f>
        <v>123.90318801386832</v>
      </c>
      <c r="BZ83" s="1">
        <f>SQRT(20252-(BY1*BY1))</f>
        <v>123.33288288206029</v>
      </c>
      <c r="CA83" s="1">
        <f>SQRT(20252-(BZ1*BZ1))</f>
        <v>122.75178206445722</v>
      </c>
      <c r="CB83" s="1">
        <f>SQRT(20252-(CA1*CA1))</f>
        <v>122.15973149937749</v>
      </c>
      <c r="CC83" s="1">
        <f>SQRT(20252-(CB1*CB1))</f>
        <v>121.55657119218195</v>
      </c>
      <c r="CD83" s="1">
        <f>SQRT(20252-(CC1*CC1))</f>
        <v>120.94213492410327</v>
      </c>
      <c r="CE83" s="1">
        <f>SQRT(20252-(CD1*CD1))</f>
        <v>120.31624994156026</v>
      </c>
      <c r="CF83" s="1">
        <f>SQRT(20252-(CE1*CE1))</f>
        <v>119.67873662434776</v>
      </c>
      <c r="CG83" s="1">
        <f>SQRT(20252-(CF1*CF1))</f>
        <v>119.02940813093208</v>
      </c>
      <c r="CH83" s="1">
        <f>SQRT(20252-(CG1*CG1))</f>
        <v>118.36807001890332</v>
      </c>
      <c r="CI83" s="1">
        <f>SQRT(20252-(CH1*CH1))</f>
        <v>117.69451983843598</v>
      </c>
      <c r="CJ83" s="1">
        <f>SQRT(20252-(CI1*CI1))</f>
        <v>117.00854669638453</v>
      </c>
      <c r="CK83" s="1">
        <f>SQRT(20252-(CJ1*CJ1))</f>
        <v>116.30993078838969</v>
      </c>
      <c r="CL83" s="1">
        <f>SQRT(20252-(CK1*CK1))</f>
        <v>115.59844289608749</v>
      </c>
      <c r="CM83" s="1">
        <f>SQRT(20252-(CL1*CL1))</f>
        <v>114.87384384619503</v>
      </c>
      <c r="CN83" s="1">
        <f>SQRT(20252-(CM1*CM1))</f>
        <v>114.13588392788658</v>
      </c>
      <c r="CO83" s="1">
        <f>SQRT(20252-(CN1*CN1))</f>
        <v>113.38430226446692</v>
      </c>
      <c r="CP83" s="1">
        <f>SQRT(20252-(CO1*CO1))</f>
        <v>112.61882613488741</v>
      </c>
      <c r="CQ83" s="1">
        <f>SQRT(20252-(CP1*CP1))</f>
        <v>111.83917024012652</v>
      </c>
      <c r="CR83" s="1">
        <f>SQRT(20252-(CQ1*CQ1))</f>
        <v>111.04503590885997</v>
      </c>
      <c r="CS83" s="1">
        <f>SQRT(20252-(CR1*CR1))</f>
        <v>110.23611023616536</v>
      </c>
      <c r="CT83" s="1">
        <f>SQRT(20252-(CS1*CS1))</f>
        <v>109.4120651482276</v>
      </c>
      <c r="CU83" s="1">
        <f>SQRT(20252-(CT1*CT1))</f>
        <v>108.57255638511971</v>
      </c>
      <c r="CV83" s="1">
        <f>SQRT(20252-(CU1*CU1))</f>
        <v>107.71722239270747</v>
      </c>
      <c r="CW83" s="1">
        <f>SQRT(20252-(CV1*CV1))</f>
        <v>106.84568311354465</v>
      </c>
      <c r="CX83" s="1">
        <f>SQRT(20252-(CW1*CW1))</f>
        <v>105.95753866525968</v>
      </c>
      <c r="CY83" s="1">
        <f>SQRT(20252-(CX1*CX1))</f>
        <v>105.05236789335117</v>
      </c>
      <c r="CZ83" s="1">
        <f>SQRT(20252-(CY1*CY1))</f>
        <v>104.12972678346948</v>
      </c>
      <c r="DA83" s="1">
        <f>SQRT(20252-(CZ1*CZ1))</f>
        <v>103.18914671611545</v>
      </c>
      <c r="DB83" s="1">
        <f>SQRT(20252-(DA1*DA1))</f>
        <v>102.23013254417701</v>
      </c>
      <c r="DC83" s="1">
        <f>SQRT(20252-(DB1*DB1))</f>
        <v>101.25216047077711</v>
      </c>
    </row>
    <row r="84" spans="1:107" ht="12.75">
      <c r="A84" s="3">
        <f>D84/1.41421356</f>
        <v>100.22474761111475</v>
      </c>
      <c r="B84" s="3">
        <v>101</v>
      </c>
      <c r="C84" s="4">
        <v>81.5</v>
      </c>
      <c r="D84" s="4">
        <f>SQRT((163.5*163.5)-(C84*C84))</f>
        <v>141.7391971192161</v>
      </c>
      <c r="E84" s="4">
        <v>143</v>
      </c>
      <c r="F84" s="4">
        <f>D84*D84</f>
        <v>20089.999999999996</v>
      </c>
      <c r="G84" s="1">
        <f>D84</f>
        <v>141.7391971192161</v>
      </c>
      <c r="H84" s="1">
        <f>SQRT(20090-(G1*G1))</f>
        <v>141.73566946961517</v>
      </c>
      <c r="I84" s="1">
        <f>SQRT(20090-(H1*H1))</f>
        <v>141.7250859939764</v>
      </c>
      <c r="J84" s="1">
        <f>SQRT(20090-(I1*I1))</f>
        <v>141.70744511139844</v>
      </c>
      <c r="K84" s="1">
        <f>SQRT(20090-(J1*J1))</f>
        <v>141.6827441857335</v>
      </c>
      <c r="L84" s="1">
        <f>SQRT(20090-(K1*K1))</f>
        <v>141.65097952361643</v>
      </c>
      <c r="M84" s="1">
        <f>SQRT(20090-(L1*L1))</f>
        <v>141.61214637170076</v>
      </c>
      <c r="N84" s="1">
        <f>SQRT(20090-(M1*M1))</f>
        <v>141.56623891309678</v>
      </c>
      <c r="O84" s="1">
        <f>SQRT(20090-(N1*N1))</f>
        <v>141.5132502630054</v>
      </c>
      <c r="P84" s="1">
        <f>SQRT(20090-(O1*O1))</f>
        <v>141.45317246354003</v>
      </c>
      <c r="Q84" s="1">
        <f>SQRT(20090-(P1*P1))</f>
        <v>141.3859964777276</v>
      </c>
      <c r="R84" s="1">
        <f>SQRT(20090-(Q1*Q1))</f>
        <v>141.31171218267792</v>
      </c>
      <c r="S84" s="1">
        <f>SQRT(20090-(R1*R1))</f>
        <v>141.23030836190935</v>
      </c>
      <c r="T84" s="1">
        <f>SQRT(20090-(S1*S1))</f>
        <v>141.14177269681716</v>
      </c>
      <c r="U84" s="1">
        <f>SQRT(20090-(T1*T1))</f>
        <v>141.04609175726918</v>
      </c>
      <c r="V84" s="1">
        <f>SQRT(20090-(U1*U1))</f>
        <v>140.9432509913121</v>
      </c>
      <c r="W84" s="1">
        <f>SQRT(20090-(V1*V1))</f>
        <v>140.8332347139694</v>
      </c>
      <c r="X84" s="1">
        <f>SQRT(20090-(W1*W1))</f>
        <v>140.71602609511115</v>
      </c>
      <c r="Y84" s="1">
        <f>SQRT(20090-(X1*X1))</f>
        <v>140.59160714637272</v>
      </c>
      <c r="Z84" s="1">
        <f>SQRT(20090-(Y1*Y1))</f>
        <v>140.45995870709916</v>
      </c>
      <c r="AA84" s="1">
        <f>SQRT(20090-(Z1*Z1))</f>
        <v>140.32106042928837</v>
      </c>
      <c r="AB84" s="1">
        <f>SQRT(20090-(AA1*AA1))</f>
        <v>140.1748907615055</v>
      </c>
      <c r="AC84" s="1">
        <f>SQRT(20090-(AB1*AB1))</f>
        <v>140.02142693173784</v>
      </c>
      <c r="AD84" s="1">
        <f>SQRT(20090-(AC1*AC1))</f>
        <v>139.86064492915796</v>
      </c>
      <c r="AE84" s="1">
        <f>SQRT(20090-(AD1*AD1))</f>
        <v>139.6925194847598</v>
      </c>
      <c r="AF84" s="1">
        <f>SQRT(20090-(AE1*AE1))</f>
        <v>139.51702405083043</v>
      </c>
      <c r="AG84" s="1">
        <f>SQRT(20090-(AF1*AF1))</f>
        <v>139.3341307792172</v>
      </c>
      <c r="AH84" s="1">
        <f>SQRT(20090-(AG1*AG1))</f>
        <v>139.14381049834736</v>
      </c>
      <c r="AI84" s="1">
        <f>SQRT(20090-(AH1*AH1))</f>
        <v>138.94603268895446</v>
      </c>
      <c r="AJ84" s="1">
        <f>SQRT(20090-(AI1*AI1))</f>
        <v>138.74076545846214</v>
      </c>
      <c r="AK84" s="1">
        <f>SQRT(20090-(AJ1*AJ1))</f>
        <v>138.52797551397336</v>
      </c>
      <c r="AL84" s="1">
        <f>SQRT(20090-(AK1*AK1))</f>
        <v>138.30762813380903</v>
      </c>
      <c r="AM84" s="1">
        <f>SQRT(20090-(AL1*AL1))</f>
        <v>138.07968713753664</v>
      </c>
      <c r="AN84" s="1">
        <f>SQRT(20090-(AM1*AM1))</f>
        <v>137.84411485442533</v>
      </c>
      <c r="AO84" s="1">
        <f>SQRT(20090-(AN1*AN1))</f>
        <v>137.60087209025966</v>
      </c>
      <c r="AP84" s="1">
        <f>SQRT(20090-(AO1*AO1))</f>
        <v>137.34991809244008</v>
      </c>
      <c r="AQ84" s="1">
        <f>SQRT(20090-(AP1*AP1))</f>
        <v>137.09121051329294</v>
      </c>
      <c r="AR84" s="1">
        <f>SQRT(20090-(AQ1*AQ1))</f>
        <v>136.82470537150812</v>
      </c>
      <c r="AS84" s="1">
        <f>SQRT(20090-(AR1*AR1))</f>
        <v>136.55035701161677</v>
      </c>
      <c r="AT84" s="1">
        <f>SQRT(20090-(AS1*AS1))</f>
        <v>136.26811806141598</v>
      </c>
      <c r="AU84" s="1">
        <f>SQRT(20090-(AT1*AT1))</f>
        <v>135.9779393872403</v>
      </c>
      <c r="AV84" s="1">
        <f>SQRT(20090-(AU1*AU1))</f>
        <v>135.67977004697494</v>
      </c>
      <c r="AW84" s="1">
        <f>SQRT(20090-(AV1*AV1))</f>
        <v>135.37355724069602</v>
      </c>
      <c r="AX84" s="1">
        <f>SQRT(20090-(AW1*AW1))</f>
        <v>135.05924625881784</v>
      </c>
      <c r="AY84" s="1">
        <f>SQRT(20090-(AX1*AX1))</f>
        <v>134.73678042761748</v>
      </c>
      <c r="AZ84" s="1">
        <f>SQRT(20090-(AY1*AY1))</f>
        <v>134.40610105199838</v>
      </c>
      <c r="BA84" s="1">
        <f>SQRT(20090-(AZ1*AZ1))</f>
        <v>134.06714735534578</v>
      </c>
      <c r="BB84" s="1">
        <f>SQRT(20090-(BA1*BA1))</f>
        <v>133.71985641631537</v>
      </c>
      <c r="BC84" s="1">
        <f>SQRT(20090-(BB1*BB1))</f>
        <v>133.3641631023867</v>
      </c>
      <c r="BD84" s="1">
        <f>SQRT(20090-(BC1*BC1))</f>
        <v>133</v>
      </c>
      <c r="BE84" s="1">
        <f>SQRT(20090-(BD1*BD1))</f>
        <v>132.62729734108285</v>
      </c>
      <c r="BF84" s="1">
        <f>SQRT(20090-(BE1*BE1))</f>
        <v>132.24598292575845</v>
      </c>
      <c r="BG84" s="1">
        <f>SQRT(20090-(BF1*BF1))</f>
        <v>131.85598204101322</v>
      </c>
      <c r="BH84" s="1">
        <f>SQRT(20090-(BG1*BG1))</f>
        <v>131.45721737508367</v>
      </c>
      <c r="BI84" s="1">
        <f>SQRT(20090-(BH1*BH1))</f>
        <v>131.04960892730662</v>
      </c>
      <c r="BJ84" s="1">
        <f>SQRT(20090-(BI1*BI1))</f>
        <v>130.6330739131557</v>
      </c>
      <c r="BK84" s="1">
        <f>SQRT(20090-(BJ1*BJ1))</f>
        <v>130.20752666416791</v>
      </c>
      <c r="BL84" s="1">
        <f>SQRT(20090-(BK1*BK1))</f>
        <v>129.77287852244012</v>
      </c>
      <c r="BM84" s="1">
        <f>SQRT(20090-(BL1*BL1))</f>
        <v>129.3290377293514</v>
      </c>
      <c r="BN84" s="1">
        <f>SQRT(20090-(BM1*BM1))</f>
        <v>128.87590930814028</v>
      </c>
      <c r="BO84" s="1">
        <f>SQRT(20090-(BN1*BN1))</f>
        <v>128.41339493993607</v>
      </c>
      <c r="BP84" s="1">
        <f>SQRT(20090-(BO1*BO1))</f>
        <v>127.94139283281233</v>
      </c>
      <c r="BQ84" s="1">
        <f>SQRT(20090-(BP1*BP1))</f>
        <v>127.4597975833949</v>
      </c>
      <c r="BR84" s="1">
        <f>SQRT(20090-(BQ1*BQ1))</f>
        <v>126.96850003051938</v>
      </c>
      <c r="BS84" s="1">
        <f>SQRT(20090-(BR1*BR1))</f>
        <v>126.46738710039043</v>
      </c>
      <c r="BT84" s="1">
        <f>SQRT(20090-(BS1*BS1))</f>
        <v>125.95634164265013</v>
      </c>
      <c r="BU84" s="1">
        <f>SQRT(20090-(BT1*BT1))</f>
        <v>125.43524225671189</v>
      </c>
      <c r="BV84" s="1">
        <f>SQRT(20090-(BU1*BU1))</f>
        <v>124.90396310766124</v>
      </c>
      <c r="BW84" s="1">
        <f>SQRT(20090-(BV1*BV1))</f>
        <v>124.36237373096414</v>
      </c>
      <c r="BX84" s="1">
        <f>SQRT(20090-(BW1*BW1))</f>
        <v>123.81033882515628</v>
      </c>
      <c r="BY84" s="1">
        <f>SQRT(20090-(BX1*BX1))</f>
        <v>123.24771803161306</v>
      </c>
      <c r="BZ84" s="1">
        <f>SQRT(20090-(BY1*BY1))</f>
        <v>122.67436570041843</v>
      </c>
      <c r="CA84" s="1">
        <f>SQRT(20090-(BZ1*BZ1))</f>
        <v>122.09013064126027</v>
      </c>
      <c r="CB84" s="1">
        <f>SQRT(20090-(CA1*CA1))</f>
        <v>121.49485585818027</v>
      </c>
      <c r="CC84" s="1">
        <f>SQRT(20090-(CB1*CB1))</f>
        <v>120.88837826689544</v>
      </c>
      <c r="CD84" s="1">
        <f>SQRT(20090-(CC1*CC1))</f>
        <v>120.2705283932851</v>
      </c>
      <c r="CE84" s="1">
        <f>SQRT(20090-(CD1*CD1))</f>
        <v>119.64113005150027</v>
      </c>
      <c r="CF84" s="1">
        <f>SQRT(20090-(CE1*CE1))</f>
        <v>119</v>
      </c>
      <c r="CG84" s="1">
        <f>SQRT(20090-(CF1*CF1))</f>
        <v>118.34694757364889</v>
      </c>
      <c r="CH84" s="1">
        <f>SQRT(20090-(CG1*CG1))</f>
        <v>117.6817742898194</v>
      </c>
      <c r="CI84" s="1">
        <f>SQRT(20090-(CH1*CH1))</f>
        <v>117.00427342623003</v>
      </c>
      <c r="CJ84" s="1">
        <f>SQRT(20090-(CI1*CI1))</f>
        <v>116.31422956801116</v>
      </c>
      <c r="CK84" s="1">
        <f>SQRT(20090-(CJ1*CJ1))</f>
        <v>115.61141812122192</v>
      </c>
      <c r="CL84" s="1">
        <f>SQRT(20090-(CK1*CK1))</f>
        <v>114.89560478973945</v>
      </c>
      <c r="CM84" s="1">
        <f>SQRT(20090-(CL1*CL1))</f>
        <v>114.16654501210063</v>
      </c>
      <c r="CN84" s="1">
        <f>SQRT(20090-(CM1*CM1))</f>
        <v>113.42398335449165</v>
      </c>
      <c r="CO84" s="1">
        <f>SQRT(20090-(CN1*CN1))</f>
        <v>112.66765285564442</v>
      </c>
      <c r="CP84" s="1">
        <f>SQRT(20090-(CO1*CO1))</f>
        <v>111.89727431890377</v>
      </c>
      <c r="CQ84" s="1">
        <f>SQRT(20090-(CP1*CP1))</f>
        <v>111.11255554616679</v>
      </c>
      <c r="CR84" s="1">
        <f>SQRT(20090-(CQ1*CQ1))</f>
        <v>110.31319050775387</v>
      </c>
      <c r="CS84" s="1">
        <f>SQRT(20090-(CR1*CR1))</f>
        <v>109.4988584415381</v>
      </c>
      <c r="CT84" s="1">
        <f>SQRT(20090-(CS1*CS1))</f>
        <v>108.66922287382016</v>
      </c>
      <c r="CU84" s="1">
        <f>SQRT(20090-(CT1*CT1))</f>
        <v>107.82393055347222</v>
      </c>
      <c r="CV84" s="1">
        <f>SQRT(20090-(CU1*CU1))</f>
        <v>106.96261028976434</v>
      </c>
      <c r="CW84" s="1">
        <f>SQRT(20090-(CV1*CV1))</f>
        <v>106.08487168300671</v>
      </c>
      <c r="CX84" s="1">
        <f>SQRT(20090-(CW1*CW1))</f>
        <v>105.19030373565806</v>
      </c>
      <c r="CY84" s="1">
        <f>SQRT(20090-(CX1*CX1))</f>
        <v>104.27847332982968</v>
      </c>
      <c r="CZ84" s="1">
        <f>SQRT(20090-(CY1*CY1))</f>
        <v>103.34892355511015</v>
      </c>
      <c r="DA84" s="1">
        <f>SQRT(20090-(CZ1*CZ1))</f>
        <v>102.40117186829455</v>
      </c>
      <c r="DB84" s="1">
        <f>SQRT(20090-(DA1*DA1))</f>
        <v>101.43470806385751</v>
      </c>
      <c r="DC84" s="5">
        <f>SQRT(20090-(DB1*DB1))</f>
        <v>100.44899203078147</v>
      </c>
    </row>
    <row r="85" spans="1:106" ht="12.75">
      <c r="A85" s="3">
        <f>D85/1.41421356</f>
        <v>99.81482872517718</v>
      </c>
      <c r="B85" s="3">
        <v>100</v>
      </c>
      <c r="C85" s="4">
        <v>82.5</v>
      </c>
      <c r="D85" s="4">
        <f>SQRT((163.5*163.5)-(C85*C85))</f>
        <v>141.1594842722231</v>
      </c>
      <c r="E85" s="4">
        <v>142</v>
      </c>
      <c r="F85" s="4">
        <f>D85*D85</f>
        <v>19926</v>
      </c>
      <c r="G85" s="1">
        <f>D85</f>
        <v>141.1594842722231</v>
      </c>
      <c r="H85" s="1">
        <f>SQRT(19926-(G1*G1))</f>
        <v>141.15594213493105</v>
      </c>
      <c r="I85" s="1">
        <f>SQRT(19926-(H1*H1))</f>
        <v>141.14531518970085</v>
      </c>
      <c r="J85" s="1">
        <f>SQRT(19926-(I1*I1))</f>
        <v>141.12760183606892</v>
      </c>
      <c r="K85" s="1">
        <f>SQRT(19926-(J1*J1))</f>
        <v>141.10279940525632</v>
      </c>
      <c r="L85" s="1">
        <f>SQRT(19926-(K1*K1))</f>
        <v>141.0709041581573</v>
      </c>
      <c r="M85" s="1">
        <f>SQRT(19926-(L1*L1))</f>
        <v>141.0319112825179</v>
      </c>
      <c r="N85" s="1">
        <f>SQRT(19926-(M1*M1))</f>
        <v>140.98581488930012</v>
      </c>
      <c r="O85" s="1">
        <f>SQRT(19926-(N1*N1))</f>
        <v>140.93260800822497</v>
      </c>
      <c r="P85" s="1">
        <f>SQRT(19926-(O1*O1))</f>
        <v>140.87228258248675</v>
      </c>
      <c r="Q85" s="1">
        <f>SQRT(19926-(P1*P1))</f>
        <v>140.80482946262887</v>
      </c>
      <c r="R85" s="1">
        <f>SQRT(19926-(Q1*Q1))</f>
        <v>140.73023839957068</v>
      </c>
      <c r="S85" s="1">
        <f>SQRT(19926-(R1*R1))</f>
        <v>140.6484980367725</v>
      </c>
      <c r="T85" s="1">
        <f>SQRT(19926-(S1*S1))</f>
        <v>140.559595901525</v>
      </c>
      <c r="U85" s="1">
        <f>SQRT(19926-(T1*T1))</f>
        <v>140.46351839534705</v>
      </c>
      <c r="V85" s="1">
        <f>SQRT(19926-(U1*U1))</f>
        <v>140.360250783475</v>
      </c>
      <c r="W85" s="1">
        <f>SQRT(19926-(V1*V1))</f>
        <v>140.24977718342373</v>
      </c>
      <c r="X85" s="1">
        <f>SQRT(19926-(W1*W1))</f>
        <v>140.13208055259867</v>
      </c>
      <c r="Y85" s="1">
        <f>SQRT(19926-(X1*X1))</f>
        <v>140.0071426749364</v>
      </c>
      <c r="Z85" s="1">
        <f>SQRT(19926-(Y1*Y1))</f>
        <v>139.87494414654827</v>
      </c>
      <c r="AA85" s="1">
        <f>SQRT(19926-(Z1*Z1))</f>
        <v>139.73546436034053</v>
      </c>
      <c r="AB85" s="1">
        <f>SQRT(19926-(AA1*AA1))</f>
        <v>139.5886814895821</v>
      </c>
      <c r="AC85" s="1">
        <f>SQRT(19926-(AB1*AB1))</f>
        <v>139.43457247038842</v>
      </c>
      <c r="AD85" s="1">
        <f>SQRT(19926-(AC1*AC1))</f>
        <v>139.27311298308803</v>
      </c>
      <c r="AE85" s="1">
        <f>SQRT(19926-(AD1*AD1))</f>
        <v>139.10427743243557</v>
      </c>
      <c r="AF85" s="1">
        <f>SQRT(19926-(AE1*AE1))</f>
        <v>138.9280389266328</v>
      </c>
      <c r="AG85" s="1">
        <f>SQRT(19926-(AF1*AF1))</f>
        <v>138.74436925511608</v>
      </c>
      <c r="AH85" s="1">
        <f>SQRT(19926-(AG1*AG1))</f>
        <v>138.55323886506588</v>
      </c>
      <c r="AI85" s="1">
        <f>SQRT(19926-(AH1*AH1))</f>
        <v>138.35461683659133</v>
      </c>
      <c r="AJ85" s="1">
        <f>SQRT(19926-(AI1*AI1))</f>
        <v>138.14847085653898</v>
      </c>
      <c r="AK85" s="1">
        <f>SQRT(19926-(AJ1*AJ1))</f>
        <v>137.93476719087178</v>
      </c>
      <c r="AL85" s="1">
        <f>SQRT(19926-(AK1*AK1))</f>
        <v>137.71347065556077</v>
      </c>
      <c r="AM85" s="1">
        <f>SQRT(19926-(AL1*AL1))</f>
        <v>137.48454458592792</v>
      </c>
      <c r="AN85" s="1">
        <f>SQRT(19926-(AM1*AM1))</f>
        <v>137.24795080437448</v>
      </c>
      <c r="AO85" s="1">
        <f>SQRT(19926-(AN1*AN1))</f>
        <v>137.00364958642524</v>
      </c>
      <c r="AP85" s="1">
        <f>SQRT(19926-(AO1*AO1))</f>
        <v>136.75159962501354</v>
      </c>
      <c r="AQ85" s="1">
        <f>SQRT(19926-(AP1*AP1))</f>
        <v>136.49175799292792</v>
      </c>
      <c r="AR85" s="1">
        <f>SQRT(19926-(AQ1*AQ1))</f>
        <v>136.2240801033356</v>
      </c>
      <c r="AS85" s="1">
        <f>SQRT(19926-(AR1*AR1))</f>
        <v>135.94851966829208</v>
      </c>
      <c r="AT85" s="1">
        <f>SQRT(19926-(AS1*AS1))</f>
        <v>135.66502865514016</v>
      </c>
      <c r="AU85" s="1">
        <f>SQRT(19926-(AT1*AT1))</f>
        <v>135.37355724069602</v>
      </c>
      <c r="AV85" s="1">
        <f>SQRT(19926-(AU1*AU1))</f>
        <v>135.07405376311175</v>
      </c>
      <c r="AW85" s="1">
        <f>SQRT(19926-(AV1*AV1))</f>
        <v>134.7664646712972</v>
      </c>
      <c r="AX85" s="1">
        <f>SQRT(19926-(AW1*AW1))</f>
        <v>134.45073447177595</v>
      </c>
      <c r="AY85" s="1">
        <f>SQRT(19926-(AX1*AX1))</f>
        <v>134.12680567284082</v>
      </c>
      <c r="AZ85" s="1">
        <f>SQRT(19926-(AY1*AY1))</f>
        <v>133.79461872586654</v>
      </c>
      <c r="BA85" s="1">
        <f>SQRT(19926-(AZ1*AZ1))</f>
        <v>133.4541119636259</v>
      </c>
      <c r="BB85" s="1">
        <f>SQRT(19926-(BA1*BA1))</f>
        <v>133.1052215354454</v>
      </c>
      <c r="BC85" s="1">
        <f>SQRT(19926-(BB1*BB1))</f>
        <v>132.74788133902553</v>
      </c>
      <c r="BD85" s="1">
        <f>SQRT(19926-(BC1*BC1))</f>
        <v>132.38202294873727</v>
      </c>
      <c r="BE85" s="1">
        <f>SQRT(19926-(BD1*BD1))</f>
        <v>132.0075755401939</v>
      </c>
      <c r="BF85" s="1">
        <f>SQRT(19926-(BE1*BE1))</f>
        <v>131.62446581088184</v>
      </c>
      <c r="BG85" s="1">
        <f>SQRT(19926-(BF1*BF1))</f>
        <v>131.232617896619</v>
      </c>
      <c r="BH85" s="1">
        <f>SQRT(19926-(BG1*BG1))</f>
        <v>130.83195328359201</v>
      </c>
      <c r="BI85" s="1">
        <f>SQRT(19926-(BH1*BH1))</f>
        <v>130.42239071570495</v>
      </c>
      <c r="BJ85" s="1">
        <f>SQRT(19926-(BI1*BI1))</f>
        <v>130.00384609695206</v>
      </c>
      <c r="BK85" s="1">
        <f>SQRT(19926-(BJ1*BJ1))</f>
        <v>129.57623238850556</v>
      </c>
      <c r="BL85" s="1">
        <f>SQRT(19926-(BK1*BK1))</f>
        <v>129.1394595001853</v>
      </c>
      <c r="BM85" s="1">
        <f>SQRT(19926-(BL1*BL1))</f>
        <v>128.69343417595164</v>
      </c>
      <c r="BN85" s="1">
        <f>SQRT(19926-(BM1*BM1))</f>
        <v>128.2380598730346</v>
      </c>
      <c r="BO85" s="1">
        <f>SQRT(19926-(BN1*BN1))</f>
        <v>127.77323663428112</v>
      </c>
      <c r="BP85" s="1">
        <f>SQRT(19926-(BO1*BO1))</f>
        <v>127.29886095327012</v>
      </c>
      <c r="BQ85" s="1">
        <f>SQRT(19926-(BP1*BP1))</f>
        <v>126.81482563170601</v>
      </c>
      <c r="BR85" s="1">
        <f>SQRT(19926-(BQ1*BQ1))</f>
        <v>126.3210196285638</v>
      </c>
      <c r="BS85" s="1">
        <f>SQRT(19926-(BR1*BR1))</f>
        <v>125.81732790041282</v>
      </c>
      <c r="BT85" s="1">
        <f>SQRT(19926-(BS1*BS1))</f>
        <v>125.3036312322991</v>
      </c>
      <c r="BU85" s="1">
        <f>SQRT(19926-(BT1*BT1))</f>
        <v>124.77980605851253</v>
      </c>
      <c r="BV85" s="1">
        <f>SQRT(19926-(BU1*BU1))</f>
        <v>124.24572427250766</v>
      </c>
      <c r="BW85" s="1">
        <f>SQRT(19926-(BV1*BV1))</f>
        <v>123.7012530251816</v>
      </c>
      <c r="BX85" s="1">
        <f>SQRT(19926-(BW1*BW1))</f>
        <v>123.14625451064275</v>
      </c>
      <c r="BY85" s="1">
        <f>SQRT(19926-(BX1*BX1))</f>
        <v>122.5805857385255</v>
      </c>
      <c r="BZ85" s="1">
        <f>SQRT(19926-(BY1*BY1))</f>
        <v>122.00409829181969</v>
      </c>
      <c r="CA85" s="1">
        <f>SQRT(19926-(BZ1*BZ1))</f>
        <v>121.41663806908838</v>
      </c>
      <c r="CB85" s="1">
        <f>SQRT(19926-(CA1*CA1))</f>
        <v>120.81804500984114</v>
      </c>
      <c r="CC85" s="1">
        <f>SQRT(19926-(CB1*CB1))</f>
        <v>120.20815280171308</v>
      </c>
      <c r="CD85" s="1">
        <f>SQRT(19926-(CC1*CC1))</f>
        <v>119.5867885679685</v>
      </c>
      <c r="CE85" s="1">
        <f>SQRT(19926-(CD1*CD1))</f>
        <v>118.95377253370319</v>
      </c>
      <c r="CF85" s="1">
        <f>SQRT(19926-(CE1*CE1))</f>
        <v>118.30891766895681</v>
      </c>
      <c r="CG85" s="1">
        <f>SQRT(19926-(CF1*CF1))</f>
        <v>117.65202930676547</v>
      </c>
      <c r="CH85" s="1">
        <f>SQRT(19926-(CG1*CG1))</f>
        <v>116.9829047339824</v>
      </c>
      <c r="CI85" s="1">
        <f>SQRT(19926-(CH1*CH1))</f>
        <v>116.30133275246678</v>
      </c>
      <c r="CJ85" s="1">
        <f>SQRT(19926-(CI1*CI1))</f>
        <v>115.60709320798617</v>
      </c>
      <c r="CK85" s="1">
        <f>SQRT(19926-(CJ1*CJ1))</f>
        <v>114.8999564838908</v>
      </c>
      <c r="CL85" s="1">
        <f>SQRT(19926-(CK1*CK1))</f>
        <v>114.17968295629481</v>
      </c>
      <c r="CM85" s="1">
        <f>SQRT(19926-(CL1*CL1))</f>
        <v>113.44602240713422</v>
      </c>
      <c r="CN85" s="1">
        <f>SQRT(19926-(CM1*CM1))</f>
        <v>112.69871339105873</v>
      </c>
      <c r="CO85" s="1">
        <f>SQRT(19926-(CN1*CN1))</f>
        <v>111.93748255164576</v>
      </c>
      <c r="CP85" s="1">
        <f>SQRT(19926-(CO1*CO1))</f>
        <v>111.16204388189342</v>
      </c>
      <c r="CQ85" s="1">
        <f>SQRT(19926-(CP1*CP1))</f>
        <v>110.37209792334292</v>
      </c>
      <c r="CR85" s="1">
        <f>SQRT(19926-(CQ1*CQ1))</f>
        <v>109.5673308974897</v>
      </c>
      <c r="CS85" s="1">
        <f>SQRT(19926-(CR1*CR1))</f>
        <v>108.74741376235114</v>
      </c>
      <c r="CT85" s="1">
        <f>SQRT(19926-(CS1*CS1))</f>
        <v>107.91200118615167</v>
      </c>
      <c r="CU85" s="1">
        <f>SQRT(19926-(CT1*CT1))</f>
        <v>107.060730429042</v>
      </c>
      <c r="CV85" s="1">
        <f>SQRT(19926-(CU1*CU1))</f>
        <v>106.19322012256714</v>
      </c>
      <c r="CW85" s="1">
        <f>SQRT(19926-(CV1*CV1))</f>
        <v>105.30906893520614</v>
      </c>
      <c r="CX85" s="1">
        <f>SQRT(19926-(CW1*CW1))</f>
        <v>104.40785411069419</v>
      </c>
      <c r="CY85" s="1">
        <f>SQRT(19926-(CX1*CX1))</f>
        <v>103.48912986396203</v>
      </c>
      <c r="CZ85" s="1">
        <f>SQRT(19926-(CY1*CY1))</f>
        <v>102.55242561733974</v>
      </c>
      <c r="DA85" s="1">
        <f>SQRT(19926-(CZ1*CZ1))</f>
        <v>101.59724405711013</v>
      </c>
      <c r="DB85" s="1">
        <f>SQRT(19926-(DA1*DA1))</f>
        <v>100.62305898749054</v>
      </c>
    </row>
    <row r="86" spans="1:106" ht="12.75">
      <c r="A86" s="3">
        <f>D86/1.41421356</f>
        <v>99.39818928510671</v>
      </c>
      <c r="B86" s="3">
        <v>100</v>
      </c>
      <c r="C86" s="4">
        <v>83.5</v>
      </c>
      <c r="D86" s="4">
        <f>SQRT((163.5*163.5)-(C86*C86))</f>
        <v>140.57026712644463</v>
      </c>
      <c r="E86" s="4">
        <v>142</v>
      </c>
      <c r="F86" s="4">
        <f>D86*D86</f>
        <v>19760</v>
      </c>
      <c r="G86" s="1">
        <f>D86</f>
        <v>140.57026712644463</v>
      </c>
      <c r="H86" s="1">
        <f>SQRT(19760-(G1*G1))</f>
        <v>140.56671014148407</v>
      </c>
      <c r="I86" s="1">
        <f>SQRT(19760-(H1*H1))</f>
        <v>140.5560386465128</v>
      </c>
      <c r="J86" s="1">
        <f>SQRT(19760-(I1*I1))</f>
        <v>140.53825102085196</v>
      </c>
      <c r="K86" s="1">
        <f>SQRT(19760-(J1*J1))</f>
        <v>140.51334456200237</v>
      </c>
      <c r="L86" s="1">
        <f>SQRT(19760-(K1*K1))</f>
        <v>140.4813154835902</v>
      </c>
      <c r="M86" s="1">
        <f>SQRT(19760-(L1*L1))</f>
        <v>140.4421589124861</v>
      </c>
      <c r="N86" s="1">
        <f>SQRT(19760-(M1*M1))</f>
        <v>140.3958688850922</v>
      </c>
      <c r="O86" s="1">
        <f>SQRT(19760-(N1*N1))</f>
        <v>140.34243834279067</v>
      </c>
      <c r="P86" s="1">
        <f>SQRT(19760-(O1*O1))</f>
        <v>140.28185912654564</v>
      </c>
      <c r="Q86" s="1">
        <f>SQRT(19760-(P1*P1))</f>
        <v>140.21412197064888</v>
      </c>
      <c r="R86" s="1">
        <f>SQRT(19760-(Q1*Q1))</f>
        <v>140.13921649559768</v>
      </c>
      <c r="S86" s="1">
        <f>SQRT(19760-(R1*R1))</f>
        <v>140.05713120009278</v>
      </c>
      <c r="T86" s="1">
        <f>SQRT(19760-(S1*S1))</f>
        <v>139.96785345214093</v>
      </c>
      <c r="U86" s="1">
        <f>SQRT(19760-(T1*T1))</f>
        <v>139.8713694792469</v>
      </c>
      <c r="V86" s="1">
        <f>SQRT(19760-(U1*U1))</f>
        <v>139.7676643576761</v>
      </c>
      <c r="W86" s="1">
        <f>SQRT(19760-(V1*V1))</f>
        <v>139.65672200076872</v>
      </c>
      <c r="X86" s="1">
        <f>SQRT(19760-(W1*W1))</f>
        <v>139.53852514628352</v>
      </c>
      <c r="Y86" s="1">
        <f>SQRT(19760-(X1*X1))</f>
        <v>139.41305534274758</v>
      </c>
      <c r="Z86" s="1">
        <f>SQRT(19760-(Y1*Y1))</f>
        <v>139.28029293478673</v>
      </c>
      <c r="AA86" s="1">
        <f>SQRT(19760-(Z1*Z1))</f>
        <v>139.1402170474087</v>
      </c>
      <c r="AB86" s="1">
        <f>SQRT(19760-(AA1*AA1))</f>
        <v>138.99280556920922</v>
      </c>
      <c r="AC86" s="1">
        <f>SQRT(19760-(AB1*AB1))</f>
        <v>138.83803513446884</v>
      </c>
      <c r="AD86" s="1">
        <f>SQRT(19760-(AC1*AC1))</f>
        <v>138.67588110410549</v>
      </c>
      <c r="AE86" s="1">
        <f>SQRT(19760-(AD1*AD1))</f>
        <v>138.50631754544628</v>
      </c>
      <c r="AF86" s="1">
        <f>SQRT(19760-(AE1*AE1))</f>
        <v>138.32931721077784</v>
      </c>
      <c r="AG86" s="1">
        <f>SQRT(19760-(AF1*AF1))</f>
        <v>138.144851514633</v>
      </c>
      <c r="AH86" s="1">
        <f>SQRT(19760-(AG1*AG1))</f>
        <v>137.95289050976785</v>
      </c>
      <c r="AI86" s="1">
        <f>SQRT(19760-(AH1*AH1))</f>
        <v>137.7534028617805</v>
      </c>
      <c r="AJ86" s="1">
        <f>SQRT(19760-(AI1*AI1))</f>
        <v>137.54635582231904</v>
      </c>
      <c r="AK86" s="1">
        <f>SQRT(19760-(AJ1*AJ1))</f>
        <v>137.33171520082314</v>
      </c>
      <c r="AL86" s="1">
        <f>SQRT(19760-(AK1*AK1))</f>
        <v>137.1094453347398</v>
      </c>
      <c r="AM86" s="1">
        <f>SQRT(19760-(AL1*AL1))</f>
        <v>136.87950905814938</v>
      </c>
      <c r="AN86" s="1">
        <f>SQRT(19760-(AM1*AM1))</f>
        <v>136.64186766873468</v>
      </c>
      <c r="AO86" s="1">
        <f>SQRT(19760-(AN1*AN1))</f>
        <v>136.3964808930201</v>
      </c>
      <c r="AP86" s="1">
        <f>SQRT(19760-(AO1*AO1))</f>
        <v>136.14330684980442</v>
      </c>
      <c r="AQ86" s="1">
        <f>SQRT(19760-(AP1*AP1))</f>
        <v>135.88230201170424</v>
      </c>
      <c r="AR86" s="1">
        <f>SQRT(19760-(AQ1*AQ1))</f>
        <v>135.61342116472102</v>
      </c>
      <c r="AS86" s="1">
        <f>SQRT(19760-(AR1*AR1))</f>
        <v>135.33661736573734</v>
      </c>
      <c r="AT86" s="1">
        <f>SQRT(19760-(AS1*AS1))</f>
        <v>135.05184189784308</v>
      </c>
      <c r="AU86" s="1">
        <f>SQRT(19760-(AT1*AT1))</f>
        <v>134.75904422338414</v>
      </c>
      <c r="AV86" s="1">
        <f>SQRT(19760-(AU1*AU1))</f>
        <v>134.45817193462062</v>
      </c>
      <c r="AW86" s="1">
        <f>SQRT(19760-(AV1*AV1))</f>
        <v>134.14917070187204</v>
      </c>
      <c r="AX86" s="1">
        <f>SQRT(19760-(AW1*AW1))</f>
        <v>133.83198421901994</v>
      </c>
      <c r="AY86" s="1">
        <f>SQRT(19760-(AX1*AX1))</f>
        <v>133.5065541462291</v>
      </c>
      <c r="AZ86" s="1">
        <f>SQRT(19760-(AY1*AY1))</f>
        <v>133.1728200497384</v>
      </c>
      <c r="BA86" s="1">
        <f>SQRT(19760-(AZ1*AZ1))</f>
        <v>132.83071933856263</v>
      </c>
      <c r="BB86" s="1">
        <f>SQRT(19760-(BA1*BA1))</f>
        <v>132.48018719793538</v>
      </c>
      <c r="BC86" s="1">
        <f>SQRT(19760-(BB1*BB1))</f>
        <v>132.12115651930995</v>
      </c>
      <c r="BD86" s="1">
        <f>SQRT(19760-(BC1*BC1))</f>
        <v>131.75355782672435</v>
      </c>
      <c r="BE86" s="1">
        <f>SQRT(19760-(BD1*BD1))</f>
        <v>131.37731919931994</v>
      </c>
      <c r="BF86" s="1">
        <f>SQRT(19760-(BE1*BE1))</f>
        <v>130.99236618978986</v>
      </c>
      <c r="BG86" s="1">
        <f>SQRT(19760-(BF1*BF1))</f>
        <v>130.59862173851607</v>
      </c>
      <c r="BH86" s="1">
        <f>SQRT(19760-(BG1*BG1))</f>
        <v>130.19600608313604</v>
      </c>
      <c r="BI86" s="1">
        <f>SQRT(19760-(BH1*BH1))</f>
        <v>129.78443666326098</v>
      </c>
      <c r="BJ86" s="1">
        <f>SQRT(19760-(BI1*BI1))</f>
        <v>129.36382802004584</v>
      </c>
      <c r="BK86" s="1">
        <f>SQRT(19760-(BJ1*BJ1))</f>
        <v>128.9340916902896</v>
      </c>
      <c r="BL86" s="1">
        <f>SQRT(19760-(BK1*BK1))</f>
        <v>128.49513609471762</v>
      </c>
      <c r="BM86" s="1">
        <f>SQRT(19760-(BL1*BL1))</f>
        <v>128.04686642007292</v>
      </c>
      <c r="BN86" s="1">
        <f>SQRT(19760-(BM1*BM1))</f>
        <v>127.58918449461146</v>
      </c>
      <c r="BO86" s="1">
        <f>SQRT(19760-(BN1*BN1))</f>
        <v>127.12198865656563</v>
      </c>
      <c r="BP86" s="1">
        <f>SQRT(19760-(BO1*BO1))</f>
        <v>126.64517361510465</v>
      </c>
      <c r="BQ86" s="1">
        <f>SQRT(19760-(BP1*BP1))</f>
        <v>126.15863030328127</v>
      </c>
      <c r="BR86" s="1">
        <f>SQRT(19760-(BQ1*BQ1))</f>
        <v>125.66224572241258</v>
      </c>
      <c r="BS86" s="1">
        <f>SQRT(19760-(BR1*BR1))</f>
        <v>125.15590277729612</v>
      </c>
      <c r="BT86" s="1">
        <f>SQRT(19760-(BS1*BS1))</f>
        <v>124.63948010161147</v>
      </c>
      <c r="BU86" s="1">
        <f>SQRT(19760-(BT1*BT1))</f>
        <v>124.11285187280163</v>
      </c>
      <c r="BV86" s="1">
        <f>SQRT(19760-(BU1*BU1))</f>
        <v>123.57588761566716</v>
      </c>
      <c r="BW86" s="1">
        <f>SQRT(19760-(BV1*BV1))</f>
        <v>123.02845199383759</v>
      </c>
      <c r="BX86" s="1">
        <f>SQRT(19760-(BW1*BW1))</f>
        <v>122.47040458821061</v>
      </c>
      <c r="BY86" s="1">
        <f>SQRT(19760-(BX1*BX1))</f>
        <v>121.90159966136622</v>
      </c>
      <c r="BZ86" s="1">
        <f>SQRT(19760-(BY1*BY1))</f>
        <v>121.32188590687173</v>
      </c>
      <c r="CA86" s="1">
        <f>SQRT(19760-(BZ1*BZ1))</f>
        <v>120.73110618229256</v>
      </c>
      <c r="CB86" s="1">
        <f>SQRT(19760-(CA1*CA1))</f>
        <v>120.12909722461083</v>
      </c>
      <c r="CC86" s="1">
        <f>SQRT(19760-(CB1*CB1))</f>
        <v>119.5156893466293</v>
      </c>
      <c r="CD86" s="1">
        <f>SQRT(19760-(CC1*CC1))</f>
        <v>118.89070611279925</v>
      </c>
      <c r="CE86" s="1">
        <f>SQRT(19760-(CD1*CD1))</f>
        <v>118.25396399275586</v>
      </c>
      <c r="CF86" s="1">
        <f>SQRT(19760-(CE1*CE1))</f>
        <v>117.60527199067225</v>
      </c>
      <c r="CG86" s="1">
        <f>SQRT(19760-(CF1*CF1))</f>
        <v>116.94443124834974</v>
      </c>
      <c r="CH86" s="1">
        <f>SQRT(19760-(CG1*CG1))</f>
        <v>116.27123461974591</v>
      </c>
      <c r="CI86" s="1">
        <f>SQRT(19760-(CH1*CH1))</f>
        <v>115.58546621439912</v>
      </c>
      <c r="CJ86" s="1">
        <f>SQRT(19760-(CI1*CI1))</f>
        <v>114.88690090693542</v>
      </c>
      <c r="CK86" s="1">
        <f>SQRT(19760-(CJ1*CJ1))</f>
        <v>114.17530380953667</v>
      </c>
      <c r="CL86" s="1">
        <f>SQRT(19760-(CK1*CK1))</f>
        <v>113.45042970390196</v>
      </c>
      <c r="CM86" s="1">
        <f>SQRT(19760-(CL1*CL1))</f>
        <v>112.71202242884297</v>
      </c>
      <c r="CN86" s="1">
        <f>SQRT(19760-(CM1*CM1))</f>
        <v>111.95981421920992</v>
      </c>
      <c r="CO86" s="1">
        <f>SQRT(19760-(CN1*CN1))</f>
        <v>111.1935249913411</v>
      </c>
      <c r="CP86" s="1">
        <f>SQRT(19760-(CO1*CO1))</f>
        <v>110.41286156965592</v>
      </c>
      <c r="CQ86" s="1">
        <f>SQRT(19760-(CP1*CP1))</f>
        <v>109.61751684835777</v>
      </c>
      <c r="CR86" s="1">
        <f>SQRT(19760-(CQ1*CQ1))</f>
        <v>108.80716888146662</v>
      </c>
      <c r="CS86" s="1">
        <f>SQRT(19760-(CR1*CR1))</f>
        <v>107.9814798935447</v>
      </c>
      <c r="CT86" s="1">
        <f>SQRT(19760-(CS1*CS1))</f>
        <v>107.14009520249644</v>
      </c>
      <c r="CU86" s="1">
        <f>SQRT(19760-(CT1*CT1))</f>
        <v>106.28264204469139</v>
      </c>
      <c r="CV86" s="1">
        <f>SQRT(19760-(CU1*CU1))</f>
        <v>105.40872829135166</v>
      </c>
      <c r="CW86" s="1">
        <f>SQRT(19760-(CV1*CV1))</f>
        <v>104.51794104363135</v>
      </c>
      <c r="CX86" s="1">
        <f>SQRT(19760-(CW1*CW1))</f>
        <v>103.60984509205677</v>
      </c>
      <c r="CY86" s="1">
        <f>SQRT(19760-(CX1*CX1))</f>
        <v>102.68398122394748</v>
      </c>
      <c r="CZ86" s="1">
        <f>SQRT(19760-(CY1*CY1))</f>
        <v>101.73986436004326</v>
      </c>
      <c r="DA86" s="1">
        <f>SQRT(19760-(CZ1*CZ1))</f>
        <v>100.77698149875297</v>
      </c>
      <c r="DB86" s="5">
        <f>SQRT(19760-(DA1*DA1))</f>
        <v>99.79478944313676</v>
      </c>
    </row>
    <row r="87" spans="1:105" ht="12.75">
      <c r="A87" s="3">
        <f>D87/1.41421356</f>
        <v>98.97474441935171</v>
      </c>
      <c r="B87" s="3">
        <v>99</v>
      </c>
      <c r="C87" s="4">
        <v>84.5</v>
      </c>
      <c r="D87" s="4">
        <f>SQRT((163.5*163.5)-(C87*C87))</f>
        <v>139.97142565538152</v>
      </c>
      <c r="E87" s="4">
        <v>141</v>
      </c>
      <c r="F87" s="4">
        <f>D87*D87</f>
        <v>19591.999999999996</v>
      </c>
      <c r="G87" s="1">
        <f>D87</f>
        <v>139.97142565538152</v>
      </c>
      <c r="H87" s="1">
        <f>SQRT(19592-(G1*G1))</f>
        <v>139.96785345214093</v>
      </c>
      <c r="I87" s="1">
        <f>SQRT(19592-(H1*H1))</f>
        <v>139.95713629536723</v>
      </c>
      <c r="J87" s="1">
        <f>SQRT(19592-(I1*I1))</f>
        <v>139.9392725434858</v>
      </c>
      <c r="K87" s="1">
        <f>SQRT(19592-(J1*J1))</f>
        <v>139.91425945914162</v>
      </c>
      <c r="L87" s="1">
        <f>SQRT(19592-(K1*K1))</f>
        <v>139.88209320710067</v>
      </c>
      <c r="M87" s="1">
        <f>SQRT(19592-(L1*L1))</f>
        <v>139.84276885130672</v>
      </c>
      <c r="N87" s="1">
        <f>SQRT(19592-(M1*M1))</f>
        <v>139.79628035108803</v>
      </c>
      <c r="O87" s="1">
        <f>SQRT(19592-(N1*N1))</f>
        <v>139.74262055650738</v>
      </c>
      <c r="P87" s="1">
        <f>SQRT(19592-(O1*O1))</f>
        <v>139.68178120284693</v>
      </c>
      <c r="Q87" s="1">
        <f>SQRT(19592-(P1*P1))</f>
        <v>139.61375290421785</v>
      </c>
      <c r="R87" s="1">
        <f>SQRT(19592-(Q1*Q1))</f>
        <v>139.53852514628352</v>
      </c>
      <c r="S87" s="1">
        <f>SQRT(19592-(R1*R1))</f>
        <v>139.45608627808252</v>
      </c>
      <c r="T87" s="1">
        <f>SQRT(19592-(S1*S1))</f>
        <v>139.36642350293704</v>
      </c>
      <c r="U87" s="1">
        <f>SQRT(19592-(T1*T1))</f>
        <v>139.26952286842948</v>
      </c>
      <c r="V87" s="1">
        <f>SQRT(19592-(U1*U1))</f>
        <v>139.16536925542934</v>
      </c>
      <c r="W87" s="1">
        <f>SQRT(19592-(V1*V1))</f>
        <v>139.05394636614957</v>
      </c>
      <c r="X87" s="1">
        <f>SQRT(19592-(W1*W1))</f>
        <v>138.93523671121017</v>
      </c>
      <c r="Y87" s="1">
        <f>SQRT(19592-(X1*X1))</f>
        <v>138.80922159568507</v>
      </c>
      <c r="Z87" s="1">
        <f>SQRT(19592-(Y1*Y1))</f>
        <v>138.67588110410549</v>
      </c>
      <c r="AA87" s="1">
        <f>SQRT(19592-(Z1*Z1))</f>
        <v>138.53519408439143</v>
      </c>
      <c r="AB87" s="1">
        <f>SQRT(19592-(AA1*AA1))</f>
        <v>138.38713813068034</v>
      </c>
      <c r="AC87" s="1">
        <f>SQRT(19592-(AB1*AB1))</f>
        <v>138.2316895650198</v>
      </c>
      <c r="AD87" s="1">
        <f>SQRT(19592-(AC1*AC1))</f>
        <v>138.0688234178882</v>
      </c>
      <c r="AE87" s="1">
        <f>SQRT(19592-(AD1*AD1))</f>
        <v>137.8985134075056</v>
      </c>
      <c r="AF87" s="1">
        <f>SQRT(19592-(AE1*AE1))</f>
        <v>137.72073191789244</v>
      </c>
      <c r="AG87" s="1">
        <f>SQRT(19592-(AF1*AF1))</f>
        <v>137.53544997563355</v>
      </c>
      <c r="AH87" s="1">
        <f>SQRT(19592-(AG1*AG1))</f>
        <v>137.3426372252987</v>
      </c>
      <c r="AI87" s="1">
        <f>SQRT(19592-(AH1*AH1))</f>
        <v>137.14226190347014</v>
      </c>
      <c r="AJ87" s="1">
        <f>SQRT(19592-(AI1*AI1))</f>
        <v>136.93429081132308</v>
      </c>
      <c r="AK87" s="1">
        <f>SQRT(19592-(AJ1*AJ1))</f>
        <v>136.7186892857008</v>
      </c>
      <c r="AL87" s="1">
        <f>SQRT(19592-(AK1*AK1))</f>
        <v>136.49542116862384</v>
      </c>
      <c r="AM87" s="1">
        <f>SQRT(19592-(AL1*AL1))</f>
        <v>136.26444877516658</v>
      </c>
      <c r="AN87" s="1">
        <f>SQRT(19592-(AM1*AM1))</f>
        <v>136.02573285963211</v>
      </c>
      <c r="AO87" s="1">
        <f>SQRT(19592-(AN1*AN1))</f>
        <v>135.77923257994942</v>
      </c>
      <c r="AP87" s="1">
        <f>SQRT(19592-(AO1*AO1))</f>
        <v>135.5249054602142</v>
      </c>
      <c r="AQ87" s="1">
        <f>SQRT(19592-(AP1*AP1))</f>
        <v>135.26270735128733</v>
      </c>
      <c r="AR87" s="1">
        <f>SQRT(19592-(AQ1*AQ1))</f>
        <v>134.9925923893604</v>
      </c>
      <c r="AS87" s="1">
        <f>SQRT(19592-(AR1*AR1))</f>
        <v>134.7145129523913</v>
      </c>
      <c r="AT87" s="1">
        <f>SQRT(19592-(AS1*AS1))</f>
        <v>134.42841961430625</v>
      </c>
      <c r="AU87" s="1">
        <f>SQRT(19592-(AT1*AT1))</f>
        <v>134.13426109685773</v>
      </c>
      <c r="AV87" s="1">
        <f>SQRT(19592-(AU1*AU1))</f>
        <v>133.83198421901994</v>
      </c>
      <c r="AW87" s="1">
        <f>SQRT(19592-(AV1*AV1))</f>
        <v>133.52153384379613</v>
      </c>
      <c r="AX87" s="1">
        <f>SQRT(19592-(AW1*AW1))</f>
        <v>133.20285282230256</v>
      </c>
      <c r="AY87" s="1">
        <f>SQRT(19592-(AX1*AX1))</f>
        <v>132.87588193498473</v>
      </c>
      <c r="AZ87" s="1">
        <f>SQRT(19592-(AY1*AY1))</f>
        <v>132.5405598298121</v>
      </c>
      <c r="BA87" s="1">
        <f>SQRT(19592-(AZ1*AZ1))</f>
        <v>132.19682295728592</v>
      </c>
      <c r="BB87" s="1">
        <f>SQRT(19592-(BA1*BA1))</f>
        <v>131.8446055020834</v>
      </c>
      <c r="BC87" s="1">
        <f>SQRT(19592-(BB1*BB1))</f>
        <v>131.4838393111488</v>
      </c>
      <c r="BD87" s="1">
        <f>SQRT(19592-(BC1*BC1))</f>
        <v>131.11445381802878</v>
      </c>
      <c r="BE87" s="1">
        <f>SQRT(19592-(BD1*BD1))</f>
        <v>130.73637596323374</v>
      </c>
      <c r="BF87" s="1">
        <f>SQRT(19592-(BE1*BE1))</f>
        <v>130.34953011039204</v>
      </c>
      <c r="BG87" s="1">
        <f>SQRT(19592-(BF1*BF1))</f>
        <v>129.95383795794567</v>
      </c>
      <c r="BH87" s="1">
        <f>SQRT(19592-(BG1*BG1))</f>
        <v>129.549218446118</v>
      </c>
      <c r="BI87" s="1">
        <f>SQRT(19592-(BH1*BH1))</f>
        <v>129.13558765886341</v>
      </c>
      <c r="BJ87" s="1">
        <f>SQRT(19592-(BI1*BI1))</f>
        <v>128.71285872048682</v>
      </c>
      <c r="BK87" s="1">
        <f>SQRT(19592-(BJ1*BJ1))</f>
        <v>128.2809416865966</v>
      </c>
      <c r="BL87" s="1">
        <f>SQRT(19592-(BK1*BK1))</f>
        <v>127.83974342902914</v>
      </c>
      <c r="BM87" s="1">
        <f>SQRT(19592-(BL1*BL1))</f>
        <v>127.38916751435343</v>
      </c>
      <c r="BN87" s="1">
        <f>SQRT(19592-(BM1*BM1))</f>
        <v>126.9291140755343</v>
      </c>
      <c r="BO87" s="1">
        <f>SQRT(19592-(BN1*BN1))</f>
        <v>126.45947967629789</v>
      </c>
      <c r="BP87" s="1">
        <f>SQRT(19592-(BO1*BO1))</f>
        <v>125.98015716770638</v>
      </c>
      <c r="BQ87" s="1">
        <f>SQRT(19592-(BP1*BP1))</f>
        <v>125.49103553640794</v>
      </c>
      <c r="BR87" s="1">
        <f>SQRT(19592-(BQ1*BQ1))</f>
        <v>124.99199974398361</v>
      </c>
      <c r="BS87" s="1">
        <f>SQRT(19592-(BR1*BR1))</f>
        <v>124.48293055676348</v>
      </c>
      <c r="BT87" s="1">
        <f>SQRT(19592-(BS1*BS1))</f>
        <v>123.9637043654311</v>
      </c>
      <c r="BU87" s="1">
        <f>SQRT(19592-(BT1*BT1))</f>
        <v>123.43419299367578</v>
      </c>
      <c r="BV87" s="1">
        <f>SQRT(19592-(BU1*BU1))</f>
        <v>122.89426349508751</v>
      </c>
      <c r="BW87" s="1">
        <f>SQRT(19592-(BV1*BV1))</f>
        <v>122.34377793741699</v>
      </c>
      <c r="BX87" s="1">
        <f>SQRT(19592-(BW1*BW1))</f>
        <v>121.78259317324459</v>
      </c>
      <c r="BY87" s="1">
        <f>SQRT(19592-(BX1*BX1))</f>
        <v>121.21056059601408</v>
      </c>
      <c r="BZ87" s="1">
        <f>SQRT(19592-(BY1*BY1))</f>
        <v>120.62752588028987</v>
      </c>
      <c r="CA87" s="1">
        <f>SQRT(19592-(BZ1*BZ1))</f>
        <v>120.03332870498926</v>
      </c>
      <c r="CB87" s="1">
        <f>SQRT(19592-(CA1*CA1))</f>
        <v>119.42780245822159</v>
      </c>
      <c r="CC87" s="1">
        <f>SQRT(19592-(CB1*CB1))</f>
        <v>118.81077392223317</v>
      </c>
      <c r="CD87" s="1">
        <f>SQRT(19592-(CC1*CC1))</f>
        <v>118.18206293680949</v>
      </c>
      <c r="CE87" s="1">
        <f>SQRT(19592-(CD1*CD1))</f>
        <v>117.54148203932091</v>
      </c>
      <c r="CF87" s="1">
        <f>SQRT(19592-(CE1*CE1))</f>
        <v>116.88883607941351</v>
      </c>
      <c r="CG87" s="1">
        <f>SQRT(19592-(CF1*CF1))</f>
        <v>116.22392180614109</v>
      </c>
      <c r="CH87" s="1">
        <f>SQRT(19592-(CG1*CG1))</f>
        <v>115.54652742510265</v>
      </c>
      <c r="CI87" s="1">
        <f>SQRT(19592-(CH1*CH1))</f>
        <v>114.85643212288984</v>
      </c>
      <c r="CJ87" s="1">
        <f>SQRT(19592-(CI1*CI1))</f>
        <v>114.15340555585716</v>
      </c>
      <c r="CK87" s="1">
        <f>SQRT(19592-(CJ1*CJ1))</f>
        <v>113.43720729989786</v>
      </c>
      <c r="CL87" s="1">
        <f>SQRT(19592-(CK1*CK1))</f>
        <v>112.70758625753636</v>
      </c>
      <c r="CM87" s="1">
        <f>SQRT(19592-(CL1*CL1))</f>
        <v>111.96428001822724</v>
      </c>
      <c r="CN87" s="1">
        <f>SQRT(19592-(CM1*CM1))</f>
        <v>111.20701416727275</v>
      </c>
      <c r="CO87" s="1">
        <f>SQRT(19592-(CN1*CN1))</f>
        <v>110.43550153822818</v>
      </c>
      <c r="CP87" s="1">
        <f>SQRT(19592-(CO1*CO1))</f>
        <v>109.64944140304591</v>
      </c>
      <c r="CQ87" s="1">
        <f>SQRT(19592-(CP1*CP1))</f>
        <v>108.84851859350222</v>
      </c>
      <c r="CR87" s="1">
        <f>SQRT(19592-(CQ1*CQ1))</f>
        <v>108.03240254664338</v>
      </c>
      <c r="CS87" s="1">
        <f>SQRT(19592-(CR1*CR1))</f>
        <v>107.20074626605917</v>
      </c>
      <c r="CT87" s="1">
        <f>SQRT(19592-(CS1*CS1))</f>
        <v>106.35318518972528</v>
      </c>
      <c r="CU87" s="1">
        <f>SQRT(19592-(CT1*CT1))</f>
        <v>105.48933595392475</v>
      </c>
      <c r="CV87" s="1">
        <f>SQRT(19592-(CU1*CU1))</f>
        <v>104.60879504133484</v>
      </c>
      <c r="CW87" s="1">
        <f>SQRT(19592-(CV1*CV1))</f>
        <v>103.71113729971339</v>
      </c>
      <c r="CX87" s="1">
        <f>SQRT(19592-(CW1*CW1))</f>
        <v>102.79591431569642</v>
      </c>
      <c r="CY87" s="1">
        <f>SQRT(19592-(CX1*CX1))</f>
        <v>101.86265262597475</v>
      </c>
      <c r="CZ87" s="1">
        <f>SQRT(19592-(CY1*CY1))</f>
        <v>100.9108517454887</v>
      </c>
      <c r="DA87" s="1">
        <f>SQRT(19592-(CZ1*CZ1))</f>
        <v>99.93998198919189</v>
      </c>
    </row>
    <row r="88" spans="1:105" ht="12.75">
      <c r="A88" s="3">
        <f>D88/1.41421356</f>
        <v>98.54440639930166</v>
      </c>
      <c r="B88" s="3">
        <v>99</v>
      </c>
      <c r="C88" s="4">
        <v>85.5</v>
      </c>
      <c r="D88" s="4">
        <f>SQRT((163.5*163.5)-(C88*C88))</f>
        <v>139.3628357920432</v>
      </c>
      <c r="E88" s="4">
        <v>140</v>
      </c>
      <c r="F88" s="4">
        <f>D88*D88</f>
        <v>19421.999999999996</v>
      </c>
      <c r="G88" s="1">
        <f>D88</f>
        <v>139.3628357920432</v>
      </c>
      <c r="H88" s="1">
        <f>SQRT(19422-(G1*G1))</f>
        <v>139.35924798878617</v>
      </c>
      <c r="I88" s="1">
        <f>SQRT(19422-(H1*H1))</f>
        <v>139.34848402476433</v>
      </c>
      <c r="J88" s="1">
        <f>SQRT(19422-(I1*I1))</f>
        <v>139.33054223679747</v>
      </c>
      <c r="K88" s="1">
        <f>SQRT(19422-(J1*J1))</f>
        <v>139.30541985149034</v>
      </c>
      <c r="L88" s="1">
        <f>SQRT(19422-(K1*K1))</f>
        <v>139.27311298308803</v>
      </c>
      <c r="M88" s="1">
        <f>SQRT(19422-(L1*L1))</f>
        <v>139.2336166304675</v>
      </c>
      <c r="N88" s="1">
        <f>SQRT(19422-(M1*M1))</f>
        <v>139.18692467326088</v>
      </c>
      <c r="O88" s="1">
        <f>SQRT(19422-(N1*N1))</f>
        <v>139.13302986710238</v>
      </c>
      <c r="P88" s="1">
        <f>SQRT(19422-(O1*O1))</f>
        <v>139.0719238379911</v>
      </c>
      <c r="Q88" s="1">
        <f>SQRT(19422-(P1*P1))</f>
        <v>139.00359707575916</v>
      </c>
      <c r="R88" s="1">
        <f>SQRT(19422-(Q1*Q1))</f>
        <v>138.9280389266328</v>
      </c>
      <c r="S88" s="1">
        <f>SQRT(19422-(R1*R1))</f>
        <v>138.84523758487362</v>
      </c>
      <c r="T88" s="1">
        <f>SQRT(19422-(S1*S1))</f>
        <v>138.75518008348374</v>
      </c>
      <c r="U88" s="1">
        <f>SQRT(19422-(T1*T1))</f>
        <v>138.6578522839583</v>
      </c>
      <c r="V88" s="1">
        <f>SQRT(19422-(U1*U1))</f>
        <v>138.55323886506588</v>
      </c>
      <c r="W88" s="1">
        <f>SQRT(19422-(V1*V1))</f>
        <v>138.44132331063582</v>
      </c>
      <c r="X88" s="1">
        <f>SQRT(19422-(W1*W1))</f>
        <v>138.32208789632983</v>
      </c>
      <c r="Y88" s="1">
        <f>SQRT(19422-(X1*X1))</f>
        <v>138.19551367537227</v>
      </c>
      <c r="Z88" s="1">
        <f>SQRT(19422-(Y1*Y1))</f>
        <v>138.06158046321215</v>
      </c>
      <c r="AA88" s="1">
        <f>SQRT(19422-(Z1*Z1))</f>
        <v>137.9202668210876</v>
      </c>
      <c r="AB88" s="1">
        <f>SQRT(19422-(AA1*AA1))</f>
        <v>137.77155003846042</v>
      </c>
      <c r="AC88" s="1">
        <f>SQRT(19422-(AB1*AB1))</f>
        <v>137.6154061142865</v>
      </c>
      <c r="AD88" s="1">
        <f>SQRT(19422-(AC1*AC1))</f>
        <v>137.45180973708568</v>
      </c>
      <c r="AE88" s="1">
        <f>SQRT(19422-(AD1*AD1))</f>
        <v>137.2807342637706</v>
      </c>
      <c r="AF88" s="1">
        <f>SQRT(19422-(AE1*AE1))</f>
        <v>137.10215169719257</v>
      </c>
      <c r="AG88" s="1">
        <f>SQRT(19422-(AF1*AF1))</f>
        <v>136.91603266235842</v>
      </c>
      <c r="AH88" s="1">
        <f>SQRT(19422-(AG1*AG1))</f>
        <v>136.72234638127009</v>
      </c>
      <c r="AI88" s="1">
        <f>SQRT(19422-(AH1*AH1))</f>
        <v>136.52106064633398</v>
      </c>
      <c r="AJ88" s="1">
        <f>SQRT(19422-(AI1*AI1))</f>
        <v>136.31214179228496</v>
      </c>
      <c r="AK88" s="1">
        <f>SQRT(19422-(AJ1*AJ1))</f>
        <v>136.09555466656508</v>
      </c>
      <c r="AL88" s="1">
        <f>SQRT(19422-(AK1*AK1))</f>
        <v>135.8712625980932</v>
      </c>
      <c r="AM88" s="1">
        <f>SQRT(19422-(AL1*AL1))</f>
        <v>135.639227364358</v>
      </c>
      <c r="AN88" s="1">
        <f>SQRT(19422-(AM1*AM1))</f>
        <v>135.3994091567611</v>
      </c>
      <c r="AO88" s="1">
        <f>SQRT(19422-(AN1*AN1))</f>
        <v>135.15176654413364</v>
      </c>
      <c r="AP88" s="1">
        <f>SQRT(19422-(AO1*AO1))</f>
        <v>134.89625643434292</v>
      </c>
      <c r="AQ88" s="1">
        <f>SQRT(19422-(AP1*AP1))</f>
        <v>134.63283403390125</v>
      </c>
      <c r="AR88" s="1">
        <f>SQRT(19422-(AQ1*AQ1))</f>
        <v>134.36145280548286</v>
      </c>
      <c r="AS88" s="1">
        <f>SQRT(19422-(AR1*AR1))</f>
        <v>134.08206442324789</v>
      </c>
      <c r="AT88" s="1">
        <f>SQRT(19422-(AS1*AS1))</f>
        <v>133.79461872586654</v>
      </c>
      <c r="AU88" s="1">
        <f>SQRT(19422-(AT1*AT1))</f>
        <v>133.49906366712838</v>
      </c>
      <c r="AV88" s="1">
        <f>SQRT(19422-(AU1*AU1))</f>
        <v>133.19534526401438</v>
      </c>
      <c r="AW88" s="1">
        <f>SQRT(19422-(AV1*AV1))</f>
        <v>132.8834075421006</v>
      </c>
      <c r="AX88" s="1">
        <f>SQRT(19422-(AW1*AW1))</f>
        <v>132.5631924781536</v>
      </c>
      <c r="AY88" s="1">
        <f>SQRT(19422-(AX1*AX1))</f>
        <v>132.23463993976767</v>
      </c>
      <c r="AZ88" s="1">
        <f>SQRT(19422-(AY1*AY1))</f>
        <v>131.89768762188365</v>
      </c>
      <c r="BA88" s="1">
        <f>SQRT(19422-(AZ1*AZ1))</f>
        <v>131.55227098001768</v>
      </c>
      <c r="BB88" s="1">
        <f>SQRT(19422-(BA1*BA1))</f>
        <v>131.19832316001603</v>
      </c>
      <c r="BC88" s="1">
        <f>SQRT(19422-(BB1*BB1))</f>
        <v>130.83577492413914</v>
      </c>
      <c r="BD88" s="1">
        <f>SQRT(19422-(BC1*BC1))</f>
        <v>130.4645545732633</v>
      </c>
      <c r="BE88" s="1">
        <f>SQRT(19422-(BD1*BD1))</f>
        <v>130.08458786497346</v>
      </c>
      <c r="BF88" s="1">
        <f>SQRT(19422-(BE1*BE1))</f>
        <v>129.69579792730372</v>
      </c>
      <c r="BG88" s="1">
        <f>SQRT(19422-(BF1*BF1))</f>
        <v>129.29810516786392</v>
      </c>
      <c r="BH88" s="1">
        <f>SQRT(19422-(BG1*BG1))</f>
        <v>128.89142717807107</v>
      </c>
      <c r="BI88" s="1">
        <f>SQRT(19422-(BH1*BH1))</f>
        <v>128.47567863218313</v>
      </c>
      <c r="BJ88" s="1">
        <f>SQRT(19422-(BI1*BI1))</f>
        <v>128.05077118080936</v>
      </c>
      <c r="BK88" s="1">
        <f>SQRT(19422-(BJ1*BJ1))</f>
        <v>127.61661333854617</v>
      </c>
      <c r="BL88" s="1">
        <f>SQRT(19422-(BK1*BK1))</f>
        <v>127.17311036535986</v>
      </c>
      <c r="BM88" s="1">
        <f>SQRT(19422-(BL1*BL1))</f>
        <v>126.72016414130783</v>
      </c>
      <c r="BN88" s="1">
        <f>SQRT(19422-(BM1*BM1))</f>
        <v>126.25767303415662</v>
      </c>
      <c r="BO88" s="1">
        <f>SQRT(19422-(BN1*BN1))</f>
        <v>125.78553175941977</v>
      </c>
      <c r="BP88" s="1">
        <f>SQRT(19422-(BO1*BO1))</f>
        <v>125.3036312322991</v>
      </c>
      <c r="BQ88" s="1">
        <f>SQRT(19422-(BP1*BP1))</f>
        <v>124.8118584109699</v>
      </c>
      <c r="BR88" s="1">
        <f>SQRT(19422-(BQ1*BQ1))</f>
        <v>124.31009613060397</v>
      </c>
      <c r="BS88" s="1">
        <f>SQRT(19422-(BR1*BR1))</f>
        <v>123.79822292747178</v>
      </c>
      <c r="BT88" s="1">
        <f>SQRT(19422-(BS1*BS1))</f>
        <v>123.27611285240948</v>
      </c>
      <c r="BU88" s="1">
        <f>SQRT(19422-(BT1*BT1))</f>
        <v>122.74363527287271</v>
      </c>
      <c r="BV88" s="1">
        <f>SQRT(19422-(BU1*BU1))</f>
        <v>122.20065466273084</v>
      </c>
      <c r="BW88" s="1">
        <f>SQRT(19422-(BV1*BV1))</f>
        <v>121.64703037887936</v>
      </c>
      <c r="BX88" s="1">
        <f>SQRT(19422-(BW1*BW1))</f>
        <v>121.0826164236634</v>
      </c>
      <c r="BY88" s="1">
        <f>SQRT(19422-(BX1*BX1))</f>
        <v>120.50726119201282</v>
      </c>
      <c r="BZ88" s="1">
        <f>SQRT(19422-(BY1*BY1))</f>
        <v>119.9208072020865</v>
      </c>
      <c r="CA88" s="1">
        <f>SQRT(19422-(BZ1*BZ1))</f>
        <v>119.32309080810805</v>
      </c>
      <c r="CB88" s="1">
        <f>SQRT(19422-(CA1*CA1))</f>
        <v>118.71394189394942</v>
      </c>
      <c r="CC88" s="1">
        <f>SQRT(19422-(CB1*CB1))</f>
        <v>118.09318354587617</v>
      </c>
      <c r="CD88" s="1">
        <f>SQRT(19422-(CC1*CC1))</f>
        <v>117.46063170271135</v>
      </c>
      <c r="CE88" s="1">
        <f>SQRT(19422-(CD1*CD1))</f>
        <v>116.81609478149832</v>
      </c>
      <c r="CF88" s="1">
        <f>SQRT(19422-(CE1*CE1))</f>
        <v>116.15937327654622</v>
      </c>
      <c r="CG88" s="1">
        <f>SQRT(19422-(CF1*CF1))</f>
        <v>115.49025932952095</v>
      </c>
      <c r="CH88" s="1">
        <f>SQRT(19422-(CG1*CG1))</f>
        <v>114.80853626799707</v>
      </c>
      <c r="CI88" s="1">
        <f>SQRT(19422-(CH1*CH1))</f>
        <v>114.11397810960759</v>
      </c>
      <c r="CJ88" s="1">
        <f>SQRT(19422-(CI1*CI1))</f>
        <v>113.4063490286148</v>
      </c>
      <c r="CK88" s="1">
        <f>SQRT(19422-(CJ1*CJ1))</f>
        <v>112.68540278137182</v>
      </c>
      <c r="CL88" s="1">
        <f>SQRT(19422-(CK1*CK1))</f>
        <v>111.95088208674373</v>
      </c>
      <c r="CM88" s="1">
        <f>SQRT(19422-(CL1*CL1))</f>
        <v>111.20251795710384</v>
      </c>
      <c r="CN88" s="1">
        <f>SQRT(19422-(CM1*CM1))</f>
        <v>110.44002897500525</v>
      </c>
      <c r="CO88" s="1">
        <f>SQRT(19422-(CN1*CN1))</f>
        <v>109.66312051004202</v>
      </c>
      <c r="CP88" s="1">
        <f>SQRT(19422-(CO1*CO1))</f>
        <v>108.87148386974432</v>
      </c>
      <c r="CQ88" s="1">
        <f>SQRT(19422-(CP1*CP1))</f>
        <v>108.06479537758817</v>
      </c>
      <c r="CR88" s="1">
        <f>SQRT(19422-(CQ1*CQ1))</f>
        <v>107.24271537032247</v>
      </c>
      <c r="CS88" s="1">
        <f>SQRT(19422-(CR1*CR1))</f>
        <v>106.4048871058092</v>
      </c>
      <c r="CT88" s="1">
        <f>SQRT(19422-(CS1*CS1))</f>
        <v>105.55093557141026</v>
      </c>
      <c r="CU88" s="1">
        <f>SQRT(19422-(CT1*CT1))</f>
        <v>104.68046618161385</v>
      </c>
      <c r="CV88" s="1">
        <f>SQRT(19422-(CU1*CU1))</f>
        <v>103.79306335203717</v>
      </c>
      <c r="CW88" s="1">
        <f>SQRT(19422-(CV1*CV1))</f>
        <v>102.88828893513586</v>
      </c>
      <c r="CX88" s="1">
        <f>SQRT(19422-(CW1*CW1))</f>
        <v>101.96568050084302</v>
      </c>
      <c r="CY88" s="1">
        <f>SQRT(19422-(CX1*CX1))</f>
        <v>101.02474944289642</v>
      </c>
      <c r="CZ88" s="1">
        <f>SQRT(19422-(CY1*CY1))</f>
        <v>100.0649788887201</v>
      </c>
      <c r="DA88" s="5">
        <f>SQRT(19422-(CZ1*CZ1))</f>
        <v>99.08582138732059</v>
      </c>
    </row>
    <row r="89" spans="1:105" ht="12.75">
      <c r="A89" s="3">
        <f>D89/1.41421356</f>
        <v>98.1070845163697</v>
      </c>
      <c r="B89" s="3">
        <v>99</v>
      </c>
      <c r="C89" s="4">
        <v>86.5</v>
      </c>
      <c r="D89" s="4">
        <f>SQRT((163.5*163.5)-(C89*C89))</f>
        <v>138.74436925511608</v>
      </c>
      <c r="E89" s="4">
        <v>140</v>
      </c>
      <c r="F89" s="4">
        <f>D89*D89</f>
        <v>19250</v>
      </c>
      <c r="G89" s="1">
        <f>D89</f>
        <v>138.74436925511608</v>
      </c>
      <c r="H89" s="1">
        <f>SQRT(19250-(G1*G1))</f>
        <v>138.74076545846214</v>
      </c>
      <c r="I89" s="1">
        <f>SQRT(19250-(H1*H1))</f>
        <v>138.729953506804</v>
      </c>
      <c r="J89" s="1">
        <f>SQRT(19250-(I1*I1))</f>
        <v>138.71193171461493</v>
      </c>
      <c r="K89" s="1">
        <f>SQRT(19250-(J1*J1))</f>
        <v>138.68669727122352</v>
      </c>
      <c r="L89" s="1">
        <f>SQRT(19250-(K1*K1))</f>
        <v>138.6542462386205</v>
      </c>
      <c r="M89" s="1">
        <f>SQRT(19250-(L1*L1))</f>
        <v>138.6145735483827</v>
      </c>
      <c r="N89" s="1">
        <f>SQRT(19250-(M1*M1))</f>
        <v>138.56767299770897</v>
      </c>
      <c r="O89" s="1">
        <f>SQRT(19250-(N1*N1))</f>
        <v>138.51353724455961</v>
      </c>
      <c r="P89" s="1">
        <f>SQRT(19250-(O1*O1))</f>
        <v>138.45215780189199</v>
      </c>
      <c r="Q89" s="1">
        <f>SQRT(19250-(P1*P1))</f>
        <v>138.38352503098048</v>
      </c>
      <c r="R89" s="1">
        <f>SQRT(19250-(Q1*Q1))</f>
        <v>138.30762813380903</v>
      </c>
      <c r="S89" s="1">
        <f>SQRT(19250-(R1*R1))</f>
        <v>138.2244551445221</v>
      </c>
      <c r="T89" s="1">
        <f>SQRT(19250-(S1*S1))</f>
        <v>138.13399291991817</v>
      </c>
      <c r="U89" s="1">
        <f>SQRT(19250-(T1*T1))</f>
        <v>138.03622712896785</v>
      </c>
      <c r="V89" s="1">
        <f>SQRT(19250-(U1*U1))</f>
        <v>137.93114224133723</v>
      </c>
      <c r="W89" s="1">
        <f>SQRT(19250-(V1*V1))</f>
        <v>137.81872151489435</v>
      </c>
      <c r="X89" s="1">
        <f>SQRT(19250-(W1*W1))</f>
        <v>137.69894698217558</v>
      </c>
      <c r="Y89" s="1">
        <f>SQRT(19250-(X1*X1))</f>
        <v>137.57179943578552</v>
      </c>
      <c r="Z89" s="1">
        <f>SQRT(19250-(Y1*Y1))</f>
        <v>137.43725841270262</v>
      </c>
      <c r="AA89" s="1">
        <f>SQRT(19250-(Z1*Z1))</f>
        <v>137.2953021774598</v>
      </c>
      <c r="AB89" s="1">
        <f>SQRT(19250-(AA1*AA1))</f>
        <v>137.1459077041674</v>
      </c>
      <c r="AC89" s="1">
        <f>SQRT(19250-(AB1*AB1))</f>
        <v>136.9890506573427</v>
      </c>
      <c r="AD89" s="1">
        <f>SQRT(19250-(AC1*AC1))</f>
        <v>136.82470537150812</v>
      </c>
      <c r="AE89" s="1">
        <f>SQRT(19250-(AD1*AD1))</f>
        <v>136.65284482951682</v>
      </c>
      <c r="AF89" s="1">
        <f>SQRT(19250-(AE1*AE1))</f>
        <v>136.4734406395618</v>
      </c>
      <c r="AG89" s="1">
        <f>SQRT(19250-(AF1*AF1))</f>
        <v>136.28646301082145</v>
      </c>
      <c r="AH89" s="1">
        <f>SQRT(19250-(AG1*AG1))</f>
        <v>136.09188072769072</v>
      </c>
      <c r="AI89" s="1">
        <f>SQRT(19250-(AH1*AH1))</f>
        <v>135.88966112254457</v>
      </c>
      <c r="AJ89" s="1">
        <f>SQRT(19250-(AI1*AI1))</f>
        <v>135.67977004697494</v>
      </c>
      <c r="AK89" s="1">
        <f>SQRT(19250-(AJ1*AJ1))</f>
        <v>135.46217184144066</v>
      </c>
      <c r="AL89" s="1">
        <f>SQRT(19250-(AK1*AK1))</f>
        <v>135.2368293032634</v>
      </c>
      <c r="AM89" s="1">
        <f>SQRT(19250-(AL1*AL1))</f>
        <v>135.00370365289984</v>
      </c>
      <c r="AN89" s="1">
        <f>SQRT(19250-(AM1*AM1))</f>
        <v>134.76275449841472</v>
      </c>
      <c r="AO89" s="1">
        <f>SQRT(19250-(AN1*AN1))</f>
        <v>134.51393979807446</v>
      </c>
      <c r="AP89" s="1">
        <f>SQRT(19250-(AO1*AO1))</f>
        <v>134.25721582097552</v>
      </c>
      <c r="AQ89" s="1">
        <f>SQRT(19250-(AP1*AP1))</f>
        <v>133.99253710561644</v>
      </c>
      <c r="AR89" s="1">
        <f>SQRT(19250-(AQ1*AQ1))</f>
        <v>133.71985641631537</v>
      </c>
      <c r="AS89" s="1">
        <f>SQRT(19250-(AR1*AR1))</f>
        <v>133.43912469736904</v>
      </c>
      <c r="AT89" s="1">
        <f>SQRT(19250-(AS1*AS1))</f>
        <v>133.15029102484155</v>
      </c>
      <c r="AU89" s="1">
        <f>SQRT(19250-(AT1*AT1))</f>
        <v>132.85330255586422</v>
      </c>
      <c r="AV89" s="1">
        <f>SQRT(19250-(AU1*AU1))</f>
        <v>132.5481044753187</v>
      </c>
      <c r="AW89" s="1">
        <f>SQRT(19250-(AV1*AV1))</f>
        <v>132.23463993976767</v>
      </c>
      <c r="AX89" s="1">
        <f>SQRT(19250-(AW1*AW1))</f>
        <v>131.91285001848757</v>
      </c>
      <c r="AY89" s="1">
        <f>SQRT(19250-(AX1*AX1))</f>
        <v>131.5826736314474</v>
      </c>
      <c r="AZ89" s="1">
        <f>SQRT(19250-(AY1*AY1))</f>
        <v>131.24404748406687</v>
      </c>
      <c r="BA89" s="1">
        <f>SQRT(19250-(AZ1*AZ1))</f>
        <v>130.89690599857585</v>
      </c>
      <c r="BB89" s="1">
        <f>SQRT(19250-(BA1*BA1))</f>
        <v>130.54118124178285</v>
      </c>
      <c r="BC89" s="1">
        <f>SQRT(19250-(BB1*BB1))</f>
        <v>130.17680284904833</v>
      </c>
      <c r="BD89" s="1">
        <f>SQRT(19250-(BC1*BC1))</f>
        <v>129.80369794424195</v>
      </c>
      <c r="BE89" s="1">
        <f>SQRT(19250-(BD1*BD1))</f>
        <v>129.42179105544784</v>
      </c>
      <c r="BF89" s="1">
        <f>SQRT(19250-(BE1*BE1))</f>
        <v>129.0310040261642</v>
      </c>
      <c r="BG89" s="1">
        <f>SQRT(19250-(BF1*BF1))</f>
        <v>128.63125592172378</v>
      </c>
      <c r="BH89" s="1">
        <f>SQRT(19250-(BG1*BG1))</f>
        <v>128.22246293064254</v>
      </c>
      <c r="BI89" s="1">
        <f>SQRT(19250-(BH1*BH1))</f>
        <v>127.80453826057978</v>
      </c>
      <c r="BJ89" s="1">
        <f>SQRT(19250-(BI1*BI1))</f>
        <v>127.37739202856997</v>
      </c>
      <c r="BK89" s="1">
        <f>SQRT(19250-(BJ1*BJ1))</f>
        <v>126.94093114515901</v>
      </c>
      <c r="BL89" s="1">
        <f>SQRT(19250-(BK1*BK1))</f>
        <v>126.49505919204908</v>
      </c>
      <c r="BM89" s="1">
        <f>SQRT(19250-(BL1*BL1))</f>
        <v>126.03967629282455</v>
      </c>
      <c r="BN89" s="1">
        <f>SQRT(19250-(BM1*BM1))</f>
        <v>125.57467897629681</v>
      </c>
      <c r="BO89" s="1">
        <f>SQRT(19250-(BN1*BN1))</f>
        <v>125.09996003196804</v>
      </c>
      <c r="BP89" s="1">
        <f>SQRT(19250-(BO1*BO1))</f>
        <v>124.61540835707277</v>
      </c>
      <c r="BQ89" s="1">
        <f>SQRT(19250-(BP1*BP1))</f>
        <v>124.12090879461043</v>
      </c>
      <c r="BR89" s="1">
        <f>SQRT(19250-(BQ1*BQ1))</f>
        <v>123.61634196173254</v>
      </c>
      <c r="BS89" s="1">
        <f>SQRT(19250-(BR1*BR1))</f>
        <v>123.10158406779338</v>
      </c>
      <c r="BT89" s="1">
        <f>SQRT(19250-(BS1*BS1))</f>
        <v>122.57650672131263</v>
      </c>
      <c r="BU89" s="1">
        <f>SQRT(19250-(BT1*BT1))</f>
        <v>122.0409767250328</v>
      </c>
      <c r="BV89" s="1">
        <f>SQRT(19250-(BU1*BU1))</f>
        <v>121.49485585818027</v>
      </c>
      <c r="BW89" s="1">
        <f>SQRT(19250-(BV1*BV1))</f>
        <v>120.93800064495858</v>
      </c>
      <c r="BX89" s="1">
        <f>SQRT(19250-(BW1*BW1))</f>
        <v>120.37026210821342</v>
      </c>
      <c r="BY89" s="1">
        <f>SQRT(19250-(BX1*BX1))</f>
        <v>119.7914855071094</v>
      </c>
      <c r="BZ89" s="1">
        <f>SQRT(19250-(BY1*BY1))</f>
        <v>119.20151005754919</v>
      </c>
      <c r="CA89" s="1">
        <f>SQRT(19250-(BZ1*BZ1))</f>
        <v>118.6001686339442</v>
      </c>
      <c r="CB89" s="1">
        <f>SQRT(19250-(CA1*CA1))</f>
        <v>117.98728745080972</v>
      </c>
      <c r="CC89" s="1">
        <f>SQRT(19250-(CB1*CB1))</f>
        <v>117.36268572250722</v>
      </c>
      <c r="CD89" s="1">
        <f>SQRT(19250-(CC1*CC1))</f>
        <v>116.72617529928752</v>
      </c>
      <c r="CE89" s="1">
        <f>SQRT(19250-(CD1*CD1))</f>
        <v>116.0775602776006</v>
      </c>
      <c r="CF89" s="1">
        <f>SQRT(19250-(CE1*CE1))</f>
        <v>115.41663658242689</v>
      </c>
      <c r="CG89" s="1">
        <f>SQRT(19250-(CF1*CF1))</f>
        <v>114.74319151914854</v>
      </c>
      <c r="CH89" s="1">
        <f>SQRT(19250-(CG1*CG1))</f>
        <v>114.0570032922135</v>
      </c>
      <c r="CI89" s="1">
        <f>SQRT(19250-(CH1*CH1))</f>
        <v>113.35784048754634</v>
      </c>
      <c r="CJ89" s="1">
        <f>SQRT(19250-(CI1*CI1))</f>
        <v>112.6454615153225</v>
      </c>
      <c r="CK89" s="1">
        <f>SQRT(19250-(CJ1*CJ1))</f>
        <v>111.91961400934154</v>
      </c>
      <c r="CL89" s="1">
        <f>SQRT(19250-(CK1*CK1))</f>
        <v>111.18003417880388</v>
      </c>
      <c r="CM89" s="1">
        <f>SQRT(19250-(CL1*CL1))</f>
        <v>110.42644610780518</v>
      </c>
      <c r="CN89" s="1">
        <f>SQRT(19250-(CM1*CM1))</f>
        <v>109.65856099730654</v>
      </c>
      <c r="CO89" s="1">
        <f>SQRT(19250-(CN1*CN1))</f>
        <v>108.87607634370372</v>
      </c>
      <c r="CP89" s="1">
        <f>SQRT(19250-(CO1*CO1))</f>
        <v>108.07867504739313</v>
      </c>
      <c r="CQ89" s="1">
        <f>SQRT(19250-(CP1*CP1))</f>
        <v>107.26602444390302</v>
      </c>
      <c r="CR89" s="1">
        <f>SQRT(19250-(CQ1*CQ1))</f>
        <v>106.4377752492037</v>
      </c>
      <c r="CS89" s="1">
        <f>SQRT(19250-(CR1*CR1))</f>
        <v>105.59356040971439</v>
      </c>
      <c r="CT89" s="1">
        <f>SQRT(19250-(CS1*CS1))</f>
        <v>104.73299384625649</v>
      </c>
      <c r="CU89" s="1">
        <f>SQRT(19250-(CT1*CT1))</f>
        <v>103.85566907973777</v>
      </c>
      <c r="CV89" s="1">
        <f>SQRT(19250-(CU1*CU1))</f>
        <v>102.96115772464877</v>
      </c>
      <c r="CW89" s="1">
        <f>SQRT(19250-(CV1*CV1))</f>
        <v>102.04900783447137</v>
      </c>
      <c r="CX89" s="1">
        <f>SQRT(19250-(CW1*CW1))</f>
        <v>101.11874208078342</v>
      </c>
      <c r="CY89" s="1">
        <f>SQRT(19250-(CX1*CX1))</f>
        <v>100.16985574512923</v>
      </c>
      <c r="CZ89" s="1">
        <f>SQRT(19250-(CY1*CY1))</f>
        <v>99.20181449953424</v>
      </c>
      <c r="DA89" s="5">
        <f>SQRT(19250-(CZ1*CZ1))</f>
        <v>98.21405194777374</v>
      </c>
    </row>
    <row r="90" spans="1:104" ht="12.75">
      <c r="A90" s="3">
        <f>D90/1.41421356</f>
        <v>97.66268495187981</v>
      </c>
      <c r="B90" s="3">
        <v>98</v>
      </c>
      <c r="C90" s="4">
        <v>87.5</v>
      </c>
      <c r="D90" s="4">
        <f>SQRT((163.5*163.5)-(C90*C90))</f>
        <v>138.11589336495638</v>
      </c>
      <c r="E90" s="4">
        <v>139</v>
      </c>
      <c r="F90" s="4">
        <f>D90*D90</f>
        <v>19076</v>
      </c>
      <c r="G90" s="1">
        <f>D90</f>
        <v>138.11589336495638</v>
      </c>
      <c r="H90" s="1">
        <f>SQRT(19076-(G1*G1))</f>
        <v>138.11227316933133</v>
      </c>
      <c r="I90" s="1">
        <f>SQRT(19076-(H1*H1))</f>
        <v>138.10141201305655</v>
      </c>
      <c r="J90" s="1">
        <f>SQRT(19076-(I1*I1))</f>
        <v>138.08330818748513</v>
      </c>
      <c r="K90" s="1">
        <f>SQRT(19076-(J1*J1))</f>
        <v>138.05795884337854</v>
      </c>
      <c r="L90" s="1">
        <f>SQRT(19076-(K1*K1))</f>
        <v>138.02535998866296</v>
      </c>
      <c r="M90" s="1">
        <f>SQRT(19076-(L1*L1))</f>
        <v>137.9855064852827</v>
      </c>
      <c r="N90" s="1">
        <f>SQRT(19076-(M1*M1))</f>
        <v>137.93839204514455</v>
      </c>
      <c r="O90" s="1">
        <f>SQRT(19076-(N1*N1))</f>
        <v>137.88400922514546</v>
      </c>
      <c r="P90" s="1">
        <f>SQRT(19076-(O1*O1))</f>
        <v>137.82234942127494</v>
      </c>
      <c r="Q90" s="1">
        <f>SQRT(19076-(P1*P1))</f>
        <v>137.7534028617805</v>
      </c>
      <c r="R90" s="1">
        <f>SQRT(19076-(Q1*Q1))</f>
        <v>137.67715859938423</v>
      </c>
      <c r="S90" s="1">
        <f>SQRT(19076-(R1*R1))</f>
        <v>137.59360450253493</v>
      </c>
      <c r="T90" s="1">
        <f>SQRT(19076-(S1*S1))</f>
        <v>137.5027272456805</v>
      </c>
      <c r="U90" s="1">
        <f>SQRT(19076-(T1*T1))</f>
        <v>137.40451229854133</v>
      </c>
      <c r="V90" s="1">
        <f>SQRT(19076-(U1*U1))</f>
        <v>137.2989439143652</v>
      </c>
      <c r="W90" s="1">
        <f>SQRT(19076-(V1*V1))</f>
        <v>137.18600511714013</v>
      </c>
      <c r="X90" s="1">
        <f>SQRT(19076-(W1*W1))</f>
        <v>137.0656776877421</v>
      </c>
      <c r="Y90" s="1">
        <f>SQRT(19076-(X1*X1))</f>
        <v>136.93794214898952</v>
      </c>
      <c r="Z90" s="1">
        <f>SQRT(19076-(Y1*Y1))</f>
        <v>136.80277774957642</v>
      </c>
      <c r="AA90" s="1">
        <f>SQRT(19076-(Z1*Z1))</f>
        <v>136.66016244685207</v>
      </c>
      <c r="AB90" s="1">
        <f>SQRT(19076-(AA1*AA1))</f>
        <v>136.51007288841362</v>
      </c>
      <c r="AC90" s="1">
        <f>SQRT(19076-(AB1*AB1))</f>
        <v>136.35248439247448</v>
      </c>
      <c r="AD90" s="1">
        <f>SQRT(19076-(AC1*AC1))</f>
        <v>136.18737092696958</v>
      </c>
      <c r="AE90" s="1">
        <f>SQRT(19076-(AD1*AD1))</f>
        <v>136.01470508735443</v>
      </c>
      <c r="AF90" s="1">
        <f>SQRT(19076-(AE1*AE1))</f>
        <v>135.834458073053</v>
      </c>
      <c r="AG90" s="1">
        <f>SQRT(19076-(AF1*AF1))</f>
        <v>135.64659966250537</v>
      </c>
      <c r="AH90" s="1">
        <f>SQRT(19076-(AG1*AG1))</f>
        <v>135.45109818676258</v>
      </c>
      <c r="AI90" s="1">
        <f>SQRT(19076-(AH1*AH1))</f>
        <v>135.2479205015737</v>
      </c>
      <c r="AJ90" s="1">
        <f>SQRT(19076-(AI1*AI1))</f>
        <v>135.03703195790405</v>
      </c>
      <c r="AK90" s="1">
        <f>SQRT(19076-(AJ1*AJ1))</f>
        <v>134.81839637082174</v>
      </c>
      <c r="AL90" s="1">
        <f>SQRT(19076-(AK1*AK1))</f>
        <v>134.59197598668354</v>
      </c>
      <c r="AM90" s="1">
        <f>SQRT(19076-(AL1*AL1))</f>
        <v>134.35773144854747</v>
      </c>
      <c r="AN90" s="1">
        <f>SQRT(19076-(AM1*AM1))</f>
        <v>134.11562175973387</v>
      </c>
      <c r="AO90" s="1">
        <f>SQRT(19076-(AN1*AN1))</f>
        <v>133.8656042454521</v>
      </c>
      <c r="AP90" s="1">
        <f>SQRT(19076-(AO1*AO1))</f>
        <v>133.6076345124035</v>
      </c>
      <c r="AQ90" s="1">
        <f>SQRT(19076-(AP1*AP1))</f>
        <v>133.34166640626628</v>
      </c>
      <c r="AR90" s="1">
        <f>SQRT(19076-(AQ1*AQ1))</f>
        <v>133.06765196696003</v>
      </c>
      <c r="AS90" s="1">
        <f>SQRT(19076-(AR1*AR1))</f>
        <v>132.78554138158265</v>
      </c>
      <c r="AT90" s="1">
        <f>SQRT(19076-(AS1*AS1))</f>
        <v>132.495282934903</v>
      </c>
      <c r="AU90" s="1">
        <f>SQRT(19076-(AT1*AT1))</f>
        <v>132.19682295728592</v>
      </c>
      <c r="AV90" s="1">
        <f>SQRT(19076-(AU1*AU1))</f>
        <v>131.8901057699174</v>
      </c>
      <c r="AW90" s="1">
        <f>SQRT(19076-(AV1*AV1))</f>
        <v>131.5750736271882</v>
      </c>
      <c r="AX90" s="1">
        <f>SQRT(19076-(AW1*AW1))</f>
        <v>131.25166665608478</v>
      </c>
      <c r="AY90" s="1">
        <f>SQRT(19076-(AX1*AX1))</f>
        <v>130.91982279242512</v>
      </c>
      <c r="AZ90" s="1">
        <f>SQRT(19076-(AY1*AY1))</f>
        <v>130.57947771376635</v>
      </c>
      <c r="BA90" s="1">
        <f>SQRT(19076-(AZ1*AZ1))</f>
        <v>130.23056476879765</v>
      </c>
      <c r="BB90" s="1">
        <f>SQRT(19076-(BA1*BA1))</f>
        <v>129.8730149030198</v>
      </c>
      <c r="BC90" s="1">
        <f>SQRT(19076-(BB1*BB1))</f>
        <v>129.5067565804966</v>
      </c>
      <c r="BD90" s="1">
        <f>SQRT(19076-(BC1*BC1))</f>
        <v>129.1317157014496</v>
      </c>
      <c r="BE90" s="1">
        <f>SQRT(19076-(BD1*BD1))</f>
        <v>128.74781551544865</v>
      </c>
      <c r="BF90" s="1">
        <f>SQRT(19076-(BE1*BE1))</f>
        <v>128.35497652993436</v>
      </c>
      <c r="BG90" s="1">
        <f>SQRT(19076-(BF1*BF1))</f>
        <v>127.9531164137865</v>
      </c>
      <c r="BH90" s="1">
        <f>SQRT(19076-(BG1*BG1))</f>
        <v>127.54214989563255</v>
      </c>
      <c r="BI90" s="1">
        <f>SQRT(19076-(BH1*BH1))</f>
        <v>127.12198865656563</v>
      </c>
      <c r="BJ90" s="1">
        <f>SQRT(19076-(BI1*BI1))</f>
        <v>126.69254121691615</v>
      </c>
      <c r="BK90" s="1">
        <f>SQRT(19076-(BJ1*BJ1))</f>
        <v>126.25371281669304</v>
      </c>
      <c r="BL90" s="1">
        <f>SQRT(19076-(BK1*BK1))</f>
        <v>125.80540528928</v>
      </c>
      <c r="BM90" s="1">
        <f>SQRT(19076-(BL1*BL1))</f>
        <v>125.34751692793918</v>
      </c>
      <c r="BN90" s="1">
        <f>SQRT(19076-(BM1*BM1))</f>
        <v>124.87994234463756</v>
      </c>
      <c r="BO90" s="1">
        <f>SQRT(19076-(BN1*BN1))</f>
        <v>124.4025723206719</v>
      </c>
      <c r="BP90" s="1">
        <f>SQRT(19076-(BO1*BO1))</f>
        <v>123.91529364852427</v>
      </c>
      <c r="BQ90" s="1">
        <f>SQRT(19076-(BP1*BP1))</f>
        <v>123.4179889643321</v>
      </c>
      <c r="BR90" s="1">
        <f>SQRT(19076-(BQ1*BQ1))</f>
        <v>122.91053657030385</v>
      </c>
      <c r="BS90" s="1">
        <f>SQRT(19076-(BR1*BR1))</f>
        <v>122.39281024635393</v>
      </c>
      <c r="BT90" s="1">
        <f>SQRT(19076-(BS1*BS1))</f>
        <v>121.86467905016613</v>
      </c>
      <c r="BU90" s="1">
        <f>SQRT(19076-(BT1*BT1))</f>
        <v>121.32600710482481</v>
      </c>
      <c r="BV90" s="1">
        <f>SQRT(19076-(BU1*BU1))</f>
        <v>120.77665337307538</v>
      </c>
      <c r="BW90" s="1">
        <f>SQRT(19076-(BV1*BV1))</f>
        <v>120.21647141718975</v>
      </c>
      <c r="BX90" s="1">
        <f>SQRT(19076-(BW1*BW1))</f>
        <v>119.64530914331745</v>
      </c>
      <c r="BY90" s="1">
        <f>SQRT(19076-(BX1*BX1))</f>
        <v>119.06300852909773</v>
      </c>
      <c r="BZ90" s="1">
        <f>SQRT(19076-(BY1*BY1))</f>
        <v>118.4694053331914</v>
      </c>
      <c r="CA90" s="1">
        <f>SQRT(19076-(BZ1*BZ1))</f>
        <v>117.86432878526055</v>
      </c>
      <c r="CB90" s="1">
        <f>SQRT(19076-(CA1*CA1))</f>
        <v>117.24760125478048</v>
      </c>
      <c r="CC90" s="1">
        <f>SQRT(19076-(CB1*CB1))</f>
        <v>116.61903789690601</v>
      </c>
      <c r="CD90" s="1">
        <f>SQRT(19076-(CC1*CC1))</f>
        <v>115.97844627343478</v>
      </c>
      <c r="CE90" s="1">
        <f>SQRT(19076-(CD1*CD1))</f>
        <v>115.32562594670796</v>
      </c>
      <c r="CF90" s="1">
        <f>SQRT(19076-(CE1*CE1))</f>
        <v>114.66036804406308</v>
      </c>
      <c r="CG90" s="1">
        <f>SQRT(19076-(CF1*CF1))</f>
        <v>113.98245479020005</v>
      </c>
      <c r="CH90" s="1">
        <f>SQRT(19076-(CG1*CG1))</f>
        <v>113.29165900453572</v>
      </c>
      <c r="CI90" s="1">
        <f>SQRT(19076-(CH1*CH1))</f>
        <v>112.58774356030055</v>
      </c>
      <c r="CJ90" s="1">
        <f>SQRT(19076-(CI1*CI1))</f>
        <v>111.8704608017684</v>
      </c>
      <c r="CK90" s="1">
        <f>SQRT(19076-(CJ1*CJ1))</f>
        <v>111.13955191559843</v>
      </c>
      <c r="CL90" s="1">
        <f>SQRT(19076-(CK1*CK1))</f>
        <v>110.39474625180313</v>
      </c>
      <c r="CM90" s="1">
        <f>SQRT(19076-(CL1*CL1))</f>
        <v>109.63576058932597</v>
      </c>
      <c r="CN90" s="1">
        <f>SQRT(19076-(CM1*CM1))</f>
        <v>108.8622983406101</v>
      </c>
      <c r="CO90" s="1">
        <f>SQRT(19076-(CN1*CN1))</f>
        <v>108.07404868885037</v>
      </c>
      <c r="CP90" s="1">
        <f>SQRT(19076-(CO1*CO1))</f>
        <v>107.2706856508338</v>
      </c>
      <c r="CQ90" s="1">
        <f>SQRT(19076-(CP1*CP1))</f>
        <v>106.45186705737011</v>
      </c>
      <c r="CR90" s="1">
        <f>SQRT(19076-(CQ1*CQ1))</f>
        <v>105.61723344227494</v>
      </c>
      <c r="CS90" s="1">
        <f>SQRT(19076-(CR1*CR1))</f>
        <v>104.76640682967036</v>
      </c>
      <c r="CT90" s="1">
        <f>SQRT(19076-(CS1*CS1))</f>
        <v>103.89898940798221</v>
      </c>
      <c r="CU90" s="1">
        <f>SQRT(19076-(CT1*CT1))</f>
        <v>103.01456207740729</v>
      </c>
      <c r="CV90" s="1">
        <f>SQRT(19076-(CU1*CU1))</f>
        <v>102.112682855755</v>
      </c>
      <c r="CW90" s="1">
        <f>SQRT(19076-(CV1*CV1))</f>
        <v>101.19288512538814</v>
      </c>
      <c r="CX90" s="1">
        <f>SQRT(19076-(CW1*CW1))</f>
        <v>100.25467570143549</v>
      </c>
      <c r="CY90" s="1">
        <f>SQRT(19076-(CX1*CX1))</f>
        <v>99.29753269845128</v>
      </c>
      <c r="CZ90" s="1">
        <f>SQRT(19076-(CY1*CY1))</f>
        <v>98.32090316916337</v>
      </c>
    </row>
    <row r="91" spans="1:104" ht="12.75">
      <c r="A91" s="3">
        <f>D91/1.41421356</f>
        <v>97.21111063924121</v>
      </c>
      <c r="B91" s="3">
        <v>98</v>
      </c>
      <c r="C91" s="4">
        <v>88.5</v>
      </c>
      <c r="D91" s="4">
        <f>SQRT((163.5*163.5)-(C91*C91))</f>
        <v>137.4772708486752</v>
      </c>
      <c r="E91" s="4">
        <v>138</v>
      </c>
      <c r="F91" s="4">
        <f>D91*D91</f>
        <v>18900</v>
      </c>
      <c r="G91" s="1">
        <f>D91</f>
        <v>137.4772708486752</v>
      </c>
      <c r="H91" s="1">
        <f>SQRT(18900-(G1*G1))</f>
        <v>137.47363383572866</v>
      </c>
      <c r="I91" s="1">
        <f>SQRT(18900-(H1*H1))</f>
        <v>137.46272221951665</v>
      </c>
      <c r="J91" s="1">
        <f>SQRT(18900-(I1*I1))</f>
        <v>137.4445342674637</v>
      </c>
      <c r="K91" s="1">
        <f>SQRT(18900-(J1*J1))</f>
        <v>137.41906709041507</v>
      </c>
      <c r="L91" s="1">
        <f>SQRT(18900-(K1*K1))</f>
        <v>137.38631664034085</v>
      </c>
      <c r="M91" s="1">
        <f>SQRT(18900-(L1*L1))</f>
        <v>137.34627770711518</v>
      </c>
      <c r="N91" s="1">
        <f>SQRT(18900-(M1*M1))</f>
        <v>137.2989439143652</v>
      </c>
      <c r="O91" s="1">
        <f>SQRT(18900-(N1*N1))</f>
        <v>137.2443077143821</v>
      </c>
      <c r="P91" s="1">
        <f>SQRT(18900-(O1*O1))</f>
        <v>137.1823603820841</v>
      </c>
      <c r="Q91" s="1">
        <f>SQRT(18900-(P1*P1))</f>
        <v>137.11309200802089</v>
      </c>
      <c r="R91" s="1">
        <f>SQRT(18900-(Q1*Q1))</f>
        <v>137.03649149040558</v>
      </c>
      <c r="S91" s="1">
        <f>SQRT(18900-(R1*R1))</f>
        <v>136.95254652615992</v>
      </c>
      <c r="T91" s="1">
        <f>SQRT(18900-(S1*S1))</f>
        <v>136.8612436009552</v>
      </c>
      <c r="U91" s="1">
        <f>SQRT(18900-(T1*T1))</f>
        <v>136.76256797823007</v>
      </c>
      <c r="V91" s="1">
        <f>SQRT(18900-(U1*U1))</f>
        <v>136.65650368716447</v>
      </c>
      <c r="W91" s="1">
        <f>SQRT(18900-(V1*V1))</f>
        <v>136.54303350958628</v>
      </c>
      <c r="X91" s="1">
        <f>SQRT(18900-(W1*W1))</f>
        <v>136.42213896578517</v>
      </c>
      <c r="Y91" s="1">
        <f>SQRT(18900-(X1*X1))</f>
        <v>136.29380029920657</v>
      </c>
      <c r="Z91" s="1">
        <f>SQRT(18900-(Y1*Y1))</f>
        <v>136.15799645999496</v>
      </c>
      <c r="AA91" s="1">
        <f>SQRT(18900-(Z1*Z1))</f>
        <v>136.01470508735443</v>
      </c>
      <c r="AB91" s="1">
        <f>SQRT(18900-(AA1*AA1))</f>
        <v>135.86390249069103</v>
      </c>
      <c r="AC91" s="1">
        <f>SQRT(18900-(AB1*AB1))</f>
        <v>135.70556362949898</v>
      </c>
      <c r="AD91" s="1">
        <f>SQRT(18900-(AC1*AC1))</f>
        <v>135.53966209195005</v>
      </c>
      <c r="AE91" s="1">
        <f>SQRT(18900-(AD1*AD1))</f>
        <v>135.36617007214173</v>
      </c>
      <c r="AF91" s="1">
        <f>SQRT(18900-(AE1*AE1))</f>
        <v>135.18505834595774</v>
      </c>
      <c r="AG91" s="1">
        <f>SQRT(18900-(AF1*AF1))</f>
        <v>134.99629624548965</v>
      </c>
      <c r="AH91" s="1">
        <f>SQRT(18900-(AG1*AG1))</f>
        <v>134.79985163196582</v>
      </c>
      <c r="AI91" s="1">
        <f>SQRT(18900-(AH1*AH1))</f>
        <v>134.59569086712992</v>
      </c>
      <c r="AJ91" s="1">
        <f>SQRT(18900-(AI1*AI1))</f>
        <v>134.3837787830064</v>
      </c>
      <c r="AK91" s="1">
        <f>SQRT(18900-(AJ1*AJ1))</f>
        <v>134.16407864998737</v>
      </c>
      <c r="AL91" s="1">
        <f>SQRT(18900-(AK1*AK1))</f>
        <v>133.93655214316965</v>
      </c>
      <c r="AM91" s="1">
        <f>SQRT(18900-(AL1*AL1))</f>
        <v>133.70115930686615</v>
      </c>
      <c r="AN91" s="1">
        <f>SQRT(18900-(AM1*AM1))</f>
        <v>133.45785851721135</v>
      </c>
      <c r="AO91" s="1">
        <f>SQRT(18900-(AN1*AN1))</f>
        <v>133.2066064427737</v>
      </c>
      <c r="AP91" s="1">
        <f>SQRT(18900-(AO1*AO1))</f>
        <v>132.9473580030833</v>
      </c>
      <c r="AQ91" s="1">
        <f>SQRT(18900-(AP1*AP1))</f>
        <v>132.68006632497588</v>
      </c>
      <c r="AR91" s="1">
        <f>SQRT(18900-(AQ1*AQ1))</f>
        <v>132.40468269664785</v>
      </c>
      <c r="AS91" s="1">
        <f>SQRT(18900-(AR1*AR1))</f>
        <v>132.12115651930995</v>
      </c>
      <c r="AT91" s="1">
        <f>SQRT(18900-(AS1*AS1))</f>
        <v>131.829435256319</v>
      </c>
      <c r="AU91" s="1">
        <f>SQRT(18900-(AT1*AT1))</f>
        <v>131.52946437965906</v>
      </c>
      <c r="AV91" s="1">
        <f>SQRT(18900-(AU1*AU1))</f>
        <v>131.2211873136347</v>
      </c>
      <c r="AW91" s="1">
        <f>SQRT(18900-(AV1*AV1))</f>
        <v>130.90454537562857</v>
      </c>
      <c r="AX91" s="1">
        <f>SQRT(18900-(AW1*AW1))</f>
        <v>130.57947771376635</v>
      </c>
      <c r="AY91" s="1">
        <f>SQRT(18900-(AX1*AX1))</f>
        <v>130.24592124131948</v>
      </c>
      <c r="AZ91" s="1">
        <f>SQRT(18900-(AY1*AY1))</f>
        <v>129.9038105676658</v>
      </c>
      <c r="BA91" s="1">
        <f>SQRT(18900-(AZ1*AZ1))</f>
        <v>129.55307792561317</v>
      </c>
      <c r="BB91" s="1">
        <f>SQRT(18900-(BA1*BA1))</f>
        <v>129.19365309487924</v>
      </c>
      <c r="BC91" s="1">
        <f>SQRT(18900-(BB1*BB1))</f>
        <v>128.82546332150332</v>
      </c>
      <c r="BD91" s="1">
        <f>SQRT(18900-(BC1*BC1))</f>
        <v>128.44843323295152</v>
      </c>
      <c r="BE91" s="1">
        <f>SQRT(18900-(BD1*BD1))</f>
        <v>128.06248474865697</v>
      </c>
      <c r="BF91" s="1">
        <f>SQRT(18900-(BE1*BE1))</f>
        <v>127.66753698571928</v>
      </c>
      <c r="BG91" s="1">
        <f>SQRT(18900-(BF1*BF1))</f>
        <v>127.26350615946427</v>
      </c>
      <c r="BH91" s="1">
        <f>SQRT(18900-(BG1*BG1))</f>
        <v>126.85030547854427</v>
      </c>
      <c r="BI91" s="1">
        <f>SQRT(18900-(BH1*BH1))</f>
        <v>126.42784503423286</v>
      </c>
      <c r="BJ91" s="1">
        <f>SQRT(18900-(BI1*BI1))</f>
        <v>125.99603168354153</v>
      </c>
      <c r="BK91" s="1">
        <f>SQRT(18900-(BJ1*BJ1))</f>
        <v>125.55476892575606</v>
      </c>
      <c r="BL91" s="1">
        <f>SQRT(18900-(BK1*BK1))</f>
        <v>125.10395677195825</v>
      </c>
      <c r="BM91" s="1">
        <f>SQRT(18900-(BL1*BL1))</f>
        <v>124.64349160706307</v>
      </c>
      <c r="BN91" s="1">
        <f>SQRT(18900-(BM1*BM1))</f>
        <v>124.17326604386308</v>
      </c>
      <c r="BO91" s="1">
        <f>SQRT(18900-(BN1*BN1))</f>
        <v>123.69316876852982</v>
      </c>
      <c r="BP91" s="1">
        <f>SQRT(18900-(BO1*BO1))</f>
        <v>123.20308437697491</v>
      </c>
      <c r="BQ91" s="1">
        <f>SQRT(18900-(BP1*BP1))</f>
        <v>122.70289320142373</v>
      </c>
      <c r="BR91" s="1">
        <f>SQRT(18900-(BQ1*BQ1))</f>
        <v>122.19247112649781</v>
      </c>
      <c r="BS91" s="1">
        <f>SQRT(18900-(BR1*BR1))</f>
        <v>121.67168939404104</v>
      </c>
      <c r="BT91" s="1">
        <f>SQRT(18900-(BS1*BS1))</f>
        <v>121.14041439585718</v>
      </c>
      <c r="BU91" s="1">
        <f>SQRT(18900-(BT1*BT1))</f>
        <v>120.59850745345068</v>
      </c>
      <c r="BV91" s="1">
        <f>SQRT(18900-(BU1*BU1))</f>
        <v>120.04582458378134</v>
      </c>
      <c r="BW91" s="1">
        <f>SQRT(18900-(BV1*BV1))</f>
        <v>119.48221624995077</v>
      </c>
      <c r="BX91" s="1">
        <f>SQRT(18900-(BW1*BW1))</f>
        <v>118.90752709563849</v>
      </c>
      <c r="BY91" s="1">
        <f>SQRT(18900-(BX1*BX1))</f>
        <v>118.32159566199232</v>
      </c>
      <c r="BZ91" s="1">
        <f>SQRT(18900-(BY1*BY1))</f>
        <v>117.72425408555367</v>
      </c>
      <c r="CA91" s="1">
        <f>SQRT(18900-(BZ1*BZ1))</f>
        <v>117.11532777565881</v>
      </c>
      <c r="CB91" s="1">
        <f>SQRT(18900-(CA1*CA1))</f>
        <v>116.49463506960309</v>
      </c>
      <c r="CC91" s="1">
        <f>SQRT(18900-(CB1*CB1))</f>
        <v>115.8619868636819</v>
      </c>
      <c r="CD91" s="1">
        <f>SQRT(18900-(CC1*CC1))</f>
        <v>115.21718621802913</v>
      </c>
      <c r="CE91" s="1">
        <f>SQRT(18900-(CD1*CD1))</f>
        <v>114.56002793295748</v>
      </c>
      <c r="CF91" s="1">
        <f>SQRT(18900-(CE1*CE1))</f>
        <v>113.89029809426262</v>
      </c>
      <c r="CG91" s="1">
        <f>SQRT(18900-(CF1*CF1))</f>
        <v>113.20777358467925</v>
      </c>
      <c r="CH91" s="1">
        <f>SQRT(18900-(CG1*CG1))</f>
        <v>112.51222155837117</v>
      </c>
      <c r="CI91" s="1">
        <f>SQRT(18900-(CH1*CH1))</f>
        <v>111.80339887498948</v>
      </c>
      <c r="CJ91" s="1">
        <f>SQRT(18900-(CI1*CI1))</f>
        <v>111.0810514894417</v>
      </c>
      <c r="CK91" s="1">
        <f>SQRT(18900-(CJ1*CJ1))</f>
        <v>110.34491379306978</v>
      </c>
      <c r="CL91" s="1">
        <f>SQRT(18900-(CK1*CK1))</f>
        <v>109.59470790143108</v>
      </c>
      <c r="CM91" s="1">
        <f>SQRT(18900-(CL1*CL1))</f>
        <v>108.83014288330233</v>
      </c>
      <c r="CN91" s="1">
        <f>SQRT(18900-(CM1*CM1))</f>
        <v>108.05091392487155</v>
      </c>
      <c r="CO91" s="1">
        <f>SQRT(18900-(CN1*CN1))</f>
        <v>107.25670142233538</v>
      </c>
      <c r="CP91" s="1">
        <f>SQRT(18900-(CO1*CO1))</f>
        <v>106.44716999526104</v>
      </c>
      <c r="CQ91" s="1">
        <f>SQRT(18900-(CP1*CP1))</f>
        <v>105.62196741208714</v>
      </c>
      <c r="CR91" s="1">
        <f>SQRT(18900-(CQ1*CQ1))</f>
        <v>104.7807234180028</v>
      </c>
      <c r="CS91" s="1">
        <f>SQRT(18900-(CR1*CR1))</f>
        <v>103.92304845413264</v>
      </c>
      <c r="CT91" s="1">
        <f>SQRT(18900-(CS1*CS1))</f>
        <v>103.04853225543778</v>
      </c>
      <c r="CU91" s="1">
        <f>SQRT(18900-(CT1*CT1))</f>
        <v>102.15674231297707</v>
      </c>
      <c r="CV91" s="1">
        <f>SQRT(18900-(CU1*CU1))</f>
        <v>101.24722218411723</v>
      </c>
      <c r="CW91" s="1">
        <f>SQRT(18900-(CV1*CV1))</f>
        <v>100.31948963187563</v>
      </c>
      <c r="CX91" s="1">
        <f>SQRT(18900-(CW1*CW1))</f>
        <v>99.37303457175895</v>
      </c>
      <c r="CY91" s="1">
        <f>SQRT(18900-(CX1*CX1))</f>
        <v>98.40731680114035</v>
      </c>
      <c r="CZ91" s="5">
        <f>SQRT(18900-(CY1*CY1))</f>
        <v>97.42176348229383</v>
      </c>
    </row>
    <row r="92" spans="1:103" ht="12.75">
      <c r="A92" s="3">
        <f>D92/1.41421356</f>
        <v>96.7522611178473</v>
      </c>
      <c r="B92" s="3">
        <v>97</v>
      </c>
      <c r="C92" s="4">
        <v>89.5</v>
      </c>
      <c r="D92" s="4">
        <f>SQRT((163.5*163.5)-(C92*C92))</f>
        <v>136.82835963352042</v>
      </c>
      <c r="E92" s="4">
        <v>138</v>
      </c>
      <c r="F92" s="4">
        <f>D92*D92</f>
        <v>18722</v>
      </c>
      <c r="G92" s="1">
        <f>D92</f>
        <v>136.82835963352042</v>
      </c>
      <c r="H92" s="1">
        <f>SQRT(18722-(G1*G1))</f>
        <v>136.82470537150812</v>
      </c>
      <c r="I92" s="1">
        <f>SQRT(18722-(H1*H1))</f>
        <v>136.81374199984444</v>
      </c>
      <c r="J92" s="1">
        <f>SQRT(18722-(I1*I1))</f>
        <v>136.79546776117988</v>
      </c>
      <c r="K92" s="1">
        <f>SQRT(18722-(J1*J1))</f>
        <v>136.76987972503304</v>
      </c>
      <c r="L92" s="1">
        <f>SQRT(18722-(K1*K1))</f>
        <v>136.7369737854396</v>
      </c>
      <c r="M92" s="1">
        <f>SQRT(18722-(L1*L1))</f>
        <v>136.69674465765453</v>
      </c>
      <c r="N92" s="1">
        <f>SQRT(18722-(M1*M1))</f>
        <v>136.6491858739012</v>
      </c>
      <c r="O92" s="1">
        <f>SQRT(18722-(N1*N1))</f>
        <v>136.5942897781602</v>
      </c>
      <c r="P92" s="1">
        <f>SQRT(18722-(O1*O1))</f>
        <v>136.53204751998703</v>
      </c>
      <c r="Q92" s="1">
        <f>SQRT(18722-(P1*P1))</f>
        <v>136.46244904734783</v>
      </c>
      <c r="R92" s="1">
        <f>SQRT(18722-(Q1*Q1))</f>
        <v>136.38548309845882</v>
      </c>
      <c r="S92" s="1">
        <f>SQRT(18722-(R1*R1))</f>
        <v>136.3011371926148</v>
      </c>
      <c r="T92" s="1">
        <f>SQRT(18722-(S1*S1))</f>
        <v>136.20939761998804</v>
      </c>
      <c r="U92" s="1">
        <f>SQRT(18722-(T1*T1))</f>
        <v>136.11024943037904</v>
      </c>
      <c r="V92" s="1">
        <f>SQRT(18722-(U1*U1))</f>
        <v>136.0036764208968</v>
      </c>
      <c r="W92" s="1">
        <f>SQRT(18722-(V1*V1))</f>
        <v>135.88966112254457</v>
      </c>
      <c r="X92" s="1">
        <f>SQRT(18722-(W1*W1))</f>
        <v>135.76818478568535</v>
      </c>
      <c r="Y92" s="1">
        <f>SQRT(18722-(X1*X1))</f>
        <v>135.639227364358</v>
      </c>
      <c r="Z92" s="1">
        <f>SQRT(18722-(Y1*Y1))</f>
        <v>135.5027674994131</v>
      </c>
      <c r="AA92" s="1">
        <f>SQRT(18722-(Z1*Z1))</f>
        <v>135.35878250043476</v>
      </c>
      <c r="AB92" s="1">
        <f>SQRT(18722-(AA1*AA1))</f>
        <v>135.20724832641184</v>
      </c>
      <c r="AC92" s="1">
        <f>SQRT(18722-(AB1*AB1))</f>
        <v>135.04813956511953</v>
      </c>
      <c r="AD92" s="1">
        <f>SQRT(18722-(AC1*AC1))</f>
        <v>134.8814294111684</v>
      </c>
      <c r="AE92" s="1">
        <f>SQRT(18722-(AD1*AD1))</f>
        <v>134.70708964267618</v>
      </c>
      <c r="AF92" s="1">
        <f>SQRT(18722-(AE1*AE1))</f>
        <v>134.52509059651288</v>
      </c>
      <c r="AG92" s="1">
        <f>SQRT(18722-(AF1*AF1))</f>
        <v>134.3354011420668</v>
      </c>
      <c r="AH92" s="1">
        <f>SQRT(18722-(AG1*AG1))</f>
        <v>134.1379886534758</v>
      </c>
      <c r="AI92" s="1">
        <f>SQRT(18722-(AH1*AH1))</f>
        <v>133.9328189802634</v>
      </c>
      <c r="AJ92" s="1">
        <f>SQRT(18722-(AI1*AI1))</f>
        <v>133.71985641631537</v>
      </c>
      <c r="AK92" s="1">
        <f>SQRT(18722-(AJ1*AJ1))</f>
        <v>133.49906366712838</v>
      </c>
      <c r="AL92" s="1">
        <f>SQRT(18722-(AK1*AK1))</f>
        <v>133.27040181525678</v>
      </c>
      <c r="AM92" s="1">
        <f>SQRT(18722-(AL1*AL1))</f>
        <v>133.0338302838793</v>
      </c>
      <c r="AN92" s="1">
        <f>SQRT(18722-(AM1*AM1))</f>
        <v>132.7893067984015</v>
      </c>
      <c r="AO92" s="1">
        <f>SQRT(18722-(AN1*AN1))</f>
        <v>132.53678734600442</v>
      </c>
      <c r="AP92" s="1">
        <f>SQRT(18722-(AO1*AO1))</f>
        <v>132.27622613304328</v>
      </c>
      <c r="AQ92" s="1">
        <f>SQRT(18722-(AP1*AP1))</f>
        <v>132.0075755401939</v>
      </c>
      <c r="AR92" s="1">
        <f>SQRT(18722-(AQ1*AQ1))</f>
        <v>131.73078607523755</v>
      </c>
      <c r="AS92" s="1">
        <f>SQRT(18722-(AR1*AR1))</f>
        <v>131.44580632336658</v>
      </c>
      <c r="AT92" s="1">
        <f>SQRT(18722-(AS1*AS1))</f>
        <v>131.15258289488622</v>
      </c>
      <c r="AU92" s="1">
        <f>SQRT(18722-(AT1*AT1))</f>
        <v>130.85106037017812</v>
      </c>
      <c r="AV92" s="1">
        <f>SQRT(18722-(AU1*AU1))</f>
        <v>130.54118124178285</v>
      </c>
      <c r="AW92" s="1">
        <f>SQRT(18722-(AV1*AV1))</f>
        <v>130.22288585344742</v>
      </c>
      <c r="AX92" s="1">
        <f>SQRT(18722-(AW1*AW1))</f>
        <v>129.8961123359741</v>
      </c>
      <c r="AY92" s="1">
        <f>SQRT(18722-(AX1*AX1))</f>
        <v>129.56079653969405</v>
      </c>
      <c r="AZ92" s="1">
        <f>SQRT(18722-(AY1*AY1))</f>
        <v>129.2168719633779</v>
      </c>
      <c r="BA92" s="1">
        <f>SQRT(18722-(AZ1*AZ1))</f>
        <v>128.8642696793801</v>
      </c>
      <c r="BB92" s="1">
        <f>SQRT(18722-(BA1*BA1))</f>
        <v>128.50291825480073</v>
      </c>
      <c r="BC92" s="1">
        <f>SQRT(18722-(BB1*BB1))</f>
        <v>128.1327436684316</v>
      </c>
      <c r="BD92" s="1">
        <f>SQRT(18722-(BC1*BC1))</f>
        <v>127.75366922323602</v>
      </c>
      <c r="BE92" s="1">
        <f>SQRT(18722-(BD1*BD1))</f>
        <v>127.36561545409342</v>
      </c>
      <c r="BF92" s="1">
        <f>SQRT(18722-(BE1*BE1))</f>
        <v>126.96850003051938</v>
      </c>
      <c r="BG92" s="1">
        <f>SQRT(18722-(BF1*BF1))</f>
        <v>126.56223765404908</v>
      </c>
      <c r="BH92" s="1">
        <f>SQRT(18722-(BG1*BG1))</f>
        <v>126.14673994994877</v>
      </c>
      <c r="BI92" s="1">
        <f>SQRT(18722-(BH1*BH1))</f>
        <v>125.72191535289303</v>
      </c>
      <c r="BJ92" s="1">
        <f>SQRT(18722-(BI1*BI1))</f>
        <v>125.28766898621747</v>
      </c>
      <c r="BK92" s="1">
        <f>SQRT(18722-(BJ1*BJ1))</f>
        <v>124.84390253432484</v>
      </c>
      <c r="BL92" s="1">
        <f>SQRT(18722-(BK1*BK1))</f>
        <v>124.39051410778879</v>
      </c>
      <c r="BM92" s="1">
        <f>SQRT(18722-(BL1*BL1))</f>
        <v>123.92739810066215</v>
      </c>
      <c r="BN92" s="1">
        <f>SQRT(18722-(BM1*BM1))</f>
        <v>123.45444503945575</v>
      </c>
      <c r="BO92" s="1">
        <f>SQRT(18722-(BN1*BN1))</f>
        <v>122.97154142320898</v>
      </c>
      <c r="BP92" s="1">
        <f>SQRT(18722-(BO1*BO1))</f>
        <v>122.47856955402443</v>
      </c>
      <c r="BQ92" s="1">
        <f>SQRT(18722-(BP1*BP1))</f>
        <v>121.97540735738495</v>
      </c>
      <c r="BR92" s="1">
        <f>SQRT(18722-(BQ1*BQ1))</f>
        <v>121.46192819151193</v>
      </c>
      <c r="BS92" s="1">
        <f>SQRT(18722-(BR1*BR1))</f>
        <v>120.93800064495858</v>
      </c>
      <c r="BT92" s="1">
        <f>SQRT(18722-(BS1*BS1))</f>
        <v>120.40348832155985</v>
      </c>
      <c r="BU92" s="1">
        <f>SQRT(18722-(BT1*BT1))</f>
        <v>119.858249611781</v>
      </c>
      <c r="BV92" s="1">
        <f>SQRT(18722-(BU1*BU1))</f>
        <v>119.30213744941874</v>
      </c>
      <c r="BW92" s="1">
        <f>SQRT(18722-(BV1*BV1))</f>
        <v>118.7349990525119</v>
      </c>
      <c r="BX92" s="1">
        <f>SQRT(18722-(BW1*BW1))</f>
        <v>118.15667564721005</v>
      </c>
      <c r="BY92" s="1">
        <f>SQRT(18722-(BX1*BX1))</f>
        <v>117.56700217322886</v>
      </c>
      <c r="BZ92" s="1">
        <f>SQRT(18722-(BY1*BY1))</f>
        <v>116.96580696938743</v>
      </c>
      <c r="CA92" s="1">
        <f>SQRT(18722-(BZ1*BZ1))</f>
        <v>116.35291143757426</v>
      </c>
      <c r="CB92" s="1">
        <f>SQRT(18722-(CA1*CA1))</f>
        <v>115.72812968332289</v>
      </c>
      <c r="CC92" s="1">
        <f>SQRT(18722-(CB1*CB1))</f>
        <v>115.09126813099246</v>
      </c>
      <c r="CD92" s="1">
        <f>SQRT(18722-(CC1*CC1))</f>
        <v>114.44212511134175</v>
      </c>
      <c r="CE92" s="1">
        <f>SQRT(18722-(CD1*CD1))</f>
        <v>113.78049041905207</v>
      </c>
      <c r="CF92" s="1">
        <f>SQRT(18722-(CE1*CE1))</f>
        <v>113.10614483749325</v>
      </c>
      <c r="CG92" s="1">
        <f>SQRT(18722-(CF1*CF1))</f>
        <v>112.41885962773328</v>
      </c>
      <c r="CH92" s="1">
        <f>SQRT(18722-(CG1*CG1))</f>
        <v>111.71839597846005</v>
      </c>
      <c r="CI92" s="1">
        <f>SQRT(18722-(CH1*CH1))</f>
        <v>111.00450441310929</v>
      </c>
      <c r="CJ92" s="1">
        <f>SQRT(18722-(CI1*CI1))</f>
        <v>110.27692415006868</v>
      </c>
      <c r="CK92" s="1">
        <f>SQRT(18722-(CJ1*CJ1))</f>
        <v>109.53538241134689</v>
      </c>
      <c r="CL92" s="1">
        <f>SQRT(18722-(CK1*CK1))</f>
        <v>108.77959367454909</v>
      </c>
      <c r="CM92" s="1">
        <f>SQRT(18722-(CL1*CL1))</f>
        <v>108.00925886237717</v>
      </c>
      <c r="CN92" s="1">
        <f>SQRT(18722-(CM1*CM1))</f>
        <v>107.2240644631605</v>
      </c>
      <c r="CO92" s="1">
        <f>SQRT(18722-(CN1*CN1))</f>
        <v>106.42368157510809</v>
      </c>
      <c r="CP92" s="1">
        <f>SQRT(18722-(CO1*CO1))</f>
        <v>105.60776486603625</v>
      </c>
      <c r="CQ92" s="1">
        <f>SQRT(18722-(CP1*CP1))</f>
        <v>104.77595143924965</v>
      </c>
      <c r="CR92" s="1">
        <f>SQRT(18722-(CQ1*CQ1))</f>
        <v>103.92785959500947</v>
      </c>
      <c r="CS92" s="1">
        <f>SQRT(18722-(CR1*CR1))</f>
        <v>103.06308747558458</v>
      </c>
      <c r="CT92" s="1">
        <f>SQRT(18722-(CS1*CS1))</f>
        <v>102.18121158021175</v>
      </c>
      <c r="CU92" s="1">
        <f>SQRT(18722-(CT1*CT1))</f>
        <v>101.28178513434683</v>
      </c>
      <c r="CV92" s="1">
        <f>SQRT(18722-(CU1*CU1))</f>
        <v>100.36433629531956</v>
      </c>
      <c r="CW92" s="1">
        <f>SQRT(18722-(CV1*CV1))</f>
        <v>99.42836617384397</v>
      </c>
      <c r="CX92" s="1">
        <f>SQRT(18722-(CW1*CW1))</f>
        <v>98.4733466477097</v>
      </c>
      <c r="CY92" s="1">
        <f>SQRT(18722-(CX1*CX1))</f>
        <v>97.49871794028884</v>
      </c>
    </row>
    <row r="93" spans="1:103" ht="12.75">
      <c r="A93" s="3">
        <f>D93/1.41421356</f>
        <v>96.28603237808721</v>
      </c>
      <c r="B93" s="3">
        <v>97</v>
      </c>
      <c r="C93" s="4">
        <v>90.5</v>
      </c>
      <c r="D93" s="4">
        <f>SQRT((163.5*163.5)-(C93*C93))</f>
        <v>136.16901262769</v>
      </c>
      <c r="E93" s="4">
        <v>137</v>
      </c>
      <c r="F93" s="4">
        <f>D93*D93</f>
        <v>18541.999999999996</v>
      </c>
      <c r="G93" s="1">
        <f>D93</f>
        <v>136.16901262769</v>
      </c>
      <c r="H93" s="1">
        <f>SQRT(18542-(G1*G1))</f>
        <v>136.1653406708183</v>
      </c>
      <c r="I93" s="1">
        <f>SQRT(18542-(H1*H1))</f>
        <v>136.15432420602733</v>
      </c>
      <c r="J93" s="1">
        <f>SQRT(18542-(I1*I1))</f>
        <v>136.13596145030894</v>
      </c>
      <c r="K93" s="1">
        <f>SQRT(18542-(J1*J1))</f>
        <v>136.11024943037904</v>
      </c>
      <c r="L93" s="1">
        <f>SQRT(18542-(K1*K1))</f>
        <v>136.07718398026907</v>
      </c>
      <c r="M93" s="1">
        <f>SQRT(18542-(L1*L1))</f>
        <v>136.0367597379473</v>
      </c>
      <c r="N93" s="1">
        <f>SQRT(18542-(M1*M1))</f>
        <v>135.988970140964</v>
      </c>
      <c r="O93" s="1">
        <f>SQRT(18542-(N1*N1))</f>
        <v>135.93380742111214</v>
      </c>
      <c r="P93" s="1">
        <f>SQRT(18542-(O1*O1))</f>
        <v>135.8712625980932</v>
      </c>
      <c r="Q93" s="1">
        <f>SQRT(18542-(P1*P1))</f>
        <v>135.80132547217644</v>
      </c>
      <c r="R93" s="1">
        <f>SQRT(18542-(Q1*Q1))</f>
        <v>135.72398461583714</v>
      </c>
      <c r="S93" s="1">
        <f>SQRT(18542-(R1*R1))</f>
        <v>135.639227364358</v>
      </c>
      <c r="T93" s="1">
        <f>SQRT(18542-(S1*S1))</f>
        <v>135.5470398053753</v>
      </c>
      <c r="U93" s="1">
        <f>SQRT(18542-(T1*T1))</f>
        <v>135.44740676735012</v>
      </c>
      <c r="V93" s="1">
        <f>SQRT(18542-(U1*U1))</f>
        <v>135.34031180694095</v>
      </c>
      <c r="W93" s="1">
        <f>SQRT(18542-(V1*V1))</f>
        <v>135.22573719525437</v>
      </c>
      <c r="X93" s="1">
        <f>SQRT(18542-(W1*W1))</f>
        <v>135.10366390294527</v>
      </c>
      <c r="Y93" s="1">
        <f>SQRT(18542-(X1*X1))</f>
        <v>134.97407158413796</v>
      </c>
      <c r="Z93" s="1">
        <f>SQRT(18542-(Y1*Y1))</f>
        <v>134.8369385591352</v>
      </c>
      <c r="AA93" s="1">
        <f>SQRT(18542-(Z1*Z1))</f>
        <v>134.69224179588073</v>
      </c>
      <c r="AB93" s="1">
        <f>SQRT(18542-(AA1*AA1))</f>
        <v>134.5399568901373</v>
      </c>
      <c r="AC93" s="1">
        <f>SQRT(18542-(AB1*AB1))</f>
        <v>134.3800580443393</v>
      </c>
      <c r="AD93" s="1">
        <f>SQRT(18542-(AC1*AC1))</f>
        <v>134.21251804507656</v>
      </c>
      <c r="AE93" s="1">
        <f>SQRT(18542-(AD1*AD1))</f>
        <v>134.03730823916152</v>
      </c>
      <c r="AF93" s="1">
        <f>SQRT(18542-(AE1*AE1))</f>
        <v>133.85439850822982</v>
      </c>
      <c r="AG93" s="1">
        <f>SQRT(18542-(AF1*AF1))</f>
        <v>133.6637572418193</v>
      </c>
      <c r="AH93" s="1">
        <f>SQRT(18542-(AG1*AG1))</f>
        <v>133.46535130886969</v>
      </c>
      <c r="AI93" s="1">
        <f>SQRT(18542-(AH1*AH1))</f>
        <v>133.2591460275804</v>
      </c>
      <c r="AJ93" s="1">
        <f>SQRT(18542-(AI1*AI1))</f>
        <v>133.04510513355987</v>
      </c>
      <c r="AK93" s="1">
        <f>SQRT(18542-(AJ1*AJ1))</f>
        <v>132.82319074619463</v>
      </c>
      <c r="AL93" s="1">
        <f>SQRT(18542-(AK1*AK1))</f>
        <v>132.59336333316233</v>
      </c>
      <c r="AM93" s="1">
        <f>SQRT(18542-(AL1*AL1))</f>
        <v>132.3555816730069</v>
      </c>
      <c r="AN93" s="1">
        <f>SQRT(18542-(AM1*AM1))</f>
        <v>132.10980281568814</v>
      </c>
      <c r="AO93" s="1">
        <f>SQRT(18542-(AN1*AN1))</f>
        <v>131.85598204101322</v>
      </c>
      <c r="AP93" s="1">
        <f>SQRT(18542-(AO1*AO1))</f>
        <v>131.59407281484982</v>
      </c>
      <c r="AQ93" s="1">
        <f>SQRT(18542-(AP1*AP1))</f>
        <v>131.32402674301454</v>
      </c>
      <c r="AR93" s="1">
        <f>SQRT(18542-(AQ1*AQ1))</f>
        <v>131.04579352272242</v>
      </c>
      <c r="AS93" s="1">
        <f>SQRT(18542-(AR1*AR1))</f>
        <v>130.75932089147602</v>
      </c>
      <c r="AT93" s="1">
        <f>SQRT(18542-(AS1*AS1))</f>
        <v>130.4645545732633</v>
      </c>
      <c r="AU93" s="1">
        <f>SQRT(18542-(AT1*AT1))</f>
        <v>130.161438221925</v>
      </c>
      <c r="AV93" s="1">
        <f>SQRT(18542-(AU1*AU1))</f>
        <v>129.84991336154215</v>
      </c>
      <c r="AW93" s="1">
        <f>SQRT(18542-(AV1*AV1))</f>
        <v>129.52991932368366</v>
      </c>
      <c r="AX93" s="1">
        <f>SQRT(18542-(AW1*AW1))</f>
        <v>129.20139318134306</v>
      </c>
      <c r="AY93" s="1">
        <f>SQRT(18542-(AX1*AX1))</f>
        <v>128.8642696793801</v>
      </c>
      <c r="AZ93" s="1">
        <f>SQRT(18542-(AY1*AY1))</f>
        <v>128.51848116127113</v>
      </c>
      <c r="BA93" s="1">
        <f>SQRT(18542-(AZ1*AZ1))</f>
        <v>128.16395749195638</v>
      </c>
      <c r="BB93" s="1">
        <f>SQRT(18542-(BA1*BA1))</f>
        <v>127.80062597655773</v>
      </c>
      <c r="BC93" s="1">
        <f>SQRT(18542-(BB1*BB1))</f>
        <v>127.42841127472319</v>
      </c>
      <c r="BD93" s="1">
        <f>SQRT(18542-(BC1*BC1))</f>
        <v>127.04723531033645</v>
      </c>
      <c r="BE93" s="1">
        <f>SQRT(18542-(BD1*BD1))</f>
        <v>126.65701717630967</v>
      </c>
      <c r="BF93" s="1">
        <f>SQRT(18542-(BE1*BE1))</f>
        <v>126.25767303415662</v>
      </c>
      <c r="BG93" s="1">
        <f>SQRT(18542-(BF1*BF1))</f>
        <v>125.84911600801969</v>
      </c>
      <c r="BH93" s="1">
        <f>SQRT(18542-(BG1*BG1))</f>
        <v>125.4312560727987</v>
      </c>
      <c r="BI93" s="1">
        <f>SQRT(18542-(BH1*BH1))</f>
        <v>125.00399993600205</v>
      </c>
      <c r="BJ93" s="1">
        <f>SQRT(18542-(BI1*BI1))</f>
        <v>124.5672509129105</v>
      </c>
      <c r="BK93" s="1">
        <f>SQRT(18542-(BJ1*BJ1))</f>
        <v>124.12090879461043</v>
      </c>
      <c r="BL93" s="1">
        <f>SQRT(18542-(BK1*BK1))</f>
        <v>123.664869708418</v>
      </c>
      <c r="BM93" s="1">
        <f>SQRT(18542-(BL1*BL1))</f>
        <v>123.1990259701756</v>
      </c>
      <c r="BN93" s="1">
        <f>SQRT(18542-(BM1*BM1))</f>
        <v>122.723265927859</v>
      </c>
      <c r="BO93" s="1">
        <f>SQRT(18542-(BN1*BN1))</f>
        <v>122.23747379588634</v>
      </c>
      <c r="BP93" s="1">
        <f>SQRT(18542-(BO1*BO1))</f>
        <v>121.74152947946727</v>
      </c>
      <c r="BQ93" s="1">
        <f>SQRT(18542-(BP1*BP1))</f>
        <v>121.23530838827442</v>
      </c>
      <c r="BR93" s="1">
        <f>SQRT(18542-(BQ1*BQ1))</f>
        <v>120.71868123865502</v>
      </c>
      <c r="BS93" s="1">
        <f>SQRT(18542-(BR1*BR1))</f>
        <v>120.19151384353223</v>
      </c>
      <c r="BT93" s="1">
        <f>SQRT(18542-(BS1*BS1))</f>
        <v>119.6536668890678</v>
      </c>
      <c r="BU93" s="1">
        <f>SQRT(18542-(BT1*BT1))</f>
        <v>119.10499569707393</v>
      </c>
      <c r="BV93" s="1">
        <f>SQRT(18542-(BU1*BU1))</f>
        <v>118.54534997206765</v>
      </c>
      <c r="BW93" s="1">
        <f>SQRT(18542-(BV1*BV1))</f>
        <v>117.97457353175726</v>
      </c>
      <c r="BX93" s="1">
        <f>SQRT(18542-(BW1*BW1))</f>
        <v>117.39250401963491</v>
      </c>
      <c r="BY93" s="1">
        <f>SQRT(18542-(BX1*BX1))</f>
        <v>116.79897259822108</v>
      </c>
      <c r="BZ93" s="1">
        <f>SQRT(18542-(BY1*BY1))</f>
        <v>116.19380362136356</v>
      </c>
      <c r="CA93" s="1">
        <f>SQRT(18542-(BZ1*BZ1))</f>
        <v>115.57681428383462</v>
      </c>
      <c r="CB93" s="1">
        <f>SQRT(18542-(CA1*CA1))</f>
        <v>114.94781424629178</v>
      </c>
      <c r="CC93" s="1">
        <f>SQRT(18542-(CB1*CB1))</f>
        <v>114.30660523346846</v>
      </c>
      <c r="CD93" s="1">
        <f>SQRT(18542-(CC1*CC1))</f>
        <v>113.65298060323803</v>
      </c>
      <c r="CE93" s="1">
        <f>SQRT(18542-(CD1*CD1))</f>
        <v>112.98672488394378</v>
      </c>
      <c r="CF93" s="1">
        <f>SQRT(18542-(CE1*CE1))</f>
        <v>112.30761327710601</v>
      </c>
      <c r="CG93" s="1">
        <f>SQRT(18542-(CF1*CF1))</f>
        <v>111.61541112229978</v>
      </c>
      <c r="CH93" s="1">
        <f>SQRT(18542-(CG1*CG1))</f>
        <v>110.90987332063814</v>
      </c>
      <c r="CI93" s="1">
        <f>SQRT(18542-(CH1*CH1))</f>
        <v>110.19074371289088</v>
      </c>
      <c r="CJ93" s="1">
        <f>SQRT(18542-(CI1*CI1))</f>
        <v>109.45775440780794</v>
      </c>
      <c r="CK93" s="1">
        <f>SQRT(18542-(CJ1*CJ1))</f>
        <v>108.71062505569546</v>
      </c>
      <c r="CL93" s="1">
        <f>SQRT(18542-(CK1*CK1))</f>
        <v>107.9490620616965</v>
      </c>
      <c r="CM93" s="1">
        <f>SQRT(18542-(CL1*CL1))</f>
        <v>107.17275773255068</v>
      </c>
      <c r="CN93" s="1">
        <f>SQRT(18542-(CM1*CM1))</f>
        <v>106.38138934982942</v>
      </c>
      <c r="CO93" s="1">
        <f>SQRT(18542-(CN1*CN1))</f>
        <v>105.57461816175325</v>
      </c>
      <c r="CP93" s="1">
        <f>SQRT(18542-(CO1*CO1))</f>
        <v>104.75208828467335</v>
      </c>
      <c r="CQ93" s="1">
        <f>SQRT(18542-(CP1*CP1))</f>
        <v>103.91342550411858</v>
      </c>
      <c r="CR93" s="1">
        <f>SQRT(18542-(CQ1*CQ1))</f>
        <v>103.05823596394418</v>
      </c>
      <c r="CS93" s="1">
        <f>SQRT(18542-(CR1*CR1))</f>
        <v>102.18610473053565</v>
      </c>
      <c r="CT93" s="1">
        <f>SQRT(18542-(CS1*CS1))</f>
        <v>101.29659421717987</v>
      </c>
      <c r="CU93" s="1">
        <f>SQRT(18542-(CT1*CT1))</f>
        <v>100.38924245156949</v>
      </c>
      <c r="CV93" s="1">
        <f>SQRT(18542-(CU1*CU1))</f>
        <v>99.46356116689167</v>
      </c>
      <c r="CW93" s="1">
        <f>SQRT(18542-(CV1*CV1))</f>
        <v>98.5190336940025</v>
      </c>
      <c r="CX93" s="1">
        <f>SQRT(18542-(CW1*CW1))</f>
        <v>97.5551126287085</v>
      </c>
      <c r="CY93" s="5">
        <f>SQRT(18542-(CX1*CX1))</f>
        <v>96.57121724406295</v>
      </c>
    </row>
    <row r="94" spans="1:102" ht="12.75">
      <c r="A94" s="3">
        <f>D94/1.41421356</f>
        <v>95.81231669680395</v>
      </c>
      <c r="B94" s="3">
        <v>96</v>
      </c>
      <c r="C94" s="4">
        <v>91.5</v>
      </c>
      <c r="D94" s="4">
        <f>SQRT((163.5*163.5)-(C94*C94))</f>
        <v>135.49907748763457</v>
      </c>
      <c r="E94" s="4">
        <v>137</v>
      </c>
      <c r="F94" s="4">
        <f>D94*D94</f>
        <v>18359.999999999996</v>
      </c>
      <c r="G94" s="1">
        <f>D94</f>
        <v>135.49907748763457</v>
      </c>
      <c r="H94" s="1">
        <f>SQRT(18360-(G1*G1))</f>
        <v>135.49538737536417</v>
      </c>
      <c r="I94" s="1">
        <f>SQRT(18360-(H1*H1))</f>
        <v>135.4843164355196</v>
      </c>
      <c r="J94" s="1">
        <f>SQRT(18360-(I1*I1))</f>
        <v>135.46586285850765</v>
      </c>
      <c r="K94" s="1">
        <f>SQRT(18360-(J1*J1))</f>
        <v>135.4400236266961</v>
      </c>
      <c r="L94" s="1">
        <f>SQRT(18360-(K1*K1))</f>
        <v>135.40679451194464</v>
      </c>
      <c r="M94" s="1">
        <f>SQRT(18360-(L1*L1))</f>
        <v>135.36617007214173</v>
      </c>
      <c r="N94" s="1">
        <f>SQRT(18360-(M1*M1))</f>
        <v>135.31814364674088</v>
      </c>
      <c r="O94" s="1">
        <f>SQRT(18360-(N1*N1))</f>
        <v>135.26270735128733</v>
      </c>
      <c r="P94" s="1">
        <f>SQRT(18360-(O1*O1))</f>
        <v>135.19985207092498</v>
      </c>
      <c r="Q94" s="1">
        <f>SQRT(18360-(P1*P1))</f>
        <v>135.12956745287096</v>
      </c>
      <c r="R94" s="1">
        <f>SQRT(18360-(Q1*Q1))</f>
        <v>135.05184189784308</v>
      </c>
      <c r="S94" s="1">
        <f>SQRT(18360-(R1*R1))</f>
        <v>134.9666625504239</v>
      </c>
      <c r="T94" s="1">
        <f>SQRT(18360-(S1*S1))</f>
        <v>134.87401528834232</v>
      </c>
      <c r="U94" s="1">
        <f>SQRT(18360-(T1*T1))</f>
        <v>134.77388471065157</v>
      </c>
      <c r="V94" s="1">
        <f>SQRT(18360-(U1*U1))</f>
        <v>134.66625412478064</v>
      </c>
      <c r="W94" s="1">
        <f>SQRT(18360-(V1*V1))</f>
        <v>134.5511055324333</v>
      </c>
      <c r="X94" s="1">
        <f>SQRT(18360-(W1*W1))</f>
        <v>134.42841961430625</v>
      </c>
      <c r="Y94" s="1">
        <f>SQRT(18360-(X1*X1))</f>
        <v>134.29817571359635</v>
      </c>
      <c r="Z94" s="1">
        <f>SQRT(18360-(Y1*Y1))</f>
        <v>134.1603518182626</v>
      </c>
      <c r="AA94" s="1">
        <f>SQRT(18360-(Z1*Z1))</f>
        <v>134.01492454200763</v>
      </c>
      <c r="AB94" s="1">
        <f>SQRT(18360-(AA1*AA1))</f>
        <v>133.86186910393863</v>
      </c>
      <c r="AC94" s="1">
        <f>SQRT(18360-(AB1*AB1))</f>
        <v>133.70115930686615</v>
      </c>
      <c r="AD94" s="1">
        <f>SQRT(18360-(AC1*AC1))</f>
        <v>133.5327675141948</v>
      </c>
      <c r="AE94" s="1">
        <f>SQRT(18360-(AD1*AD1))</f>
        <v>133.3566646253572</v>
      </c>
      <c r="AF94" s="1">
        <f>SQRT(18360-(AE1*AE1))</f>
        <v>133.1728200497384</v>
      </c>
      <c r="AG94" s="1">
        <f>SQRT(18360-(AF1*AF1))</f>
        <v>132.9812016790343</v>
      </c>
      <c r="AH94" s="1">
        <f>SQRT(18360-(AG1*AG1))</f>
        <v>132.78177585798437</v>
      </c>
      <c r="AI94" s="1">
        <f>SQRT(18360-(AH1*AH1))</f>
        <v>132.5745073534124</v>
      </c>
      <c r="AJ94" s="1">
        <f>SQRT(18360-(AI1*AI1))</f>
        <v>132.35935932150775</v>
      </c>
      <c r="AK94" s="1">
        <f>SQRT(18360-(AJ1*AJ1))</f>
        <v>132.13629327327143</v>
      </c>
      <c r="AL94" s="1">
        <f>SQRT(18360-(AK1*AK1))</f>
        <v>131.90526903804866</v>
      </c>
      <c r="AM94" s="1">
        <f>SQRT(18360-(AL1*AL1))</f>
        <v>131.6662447250623</v>
      </c>
      <c r="AN94" s="1">
        <f>SQRT(18360-(AM1*AM1))</f>
        <v>131.41917668285706</v>
      </c>
      <c r="AO94" s="1">
        <f>SQRT(18360-(AN1*AN1))</f>
        <v>131.16401945655676</v>
      </c>
      <c r="AP94" s="1">
        <f>SQRT(18360-(AO1*AO1))</f>
        <v>130.90072574283155</v>
      </c>
      <c r="AQ94" s="1">
        <f>SQRT(18360-(AP1*AP1))</f>
        <v>130.62924634246346</v>
      </c>
      <c r="AR94" s="1">
        <f>SQRT(18360-(AQ1*AQ1))</f>
        <v>130.34953011039204</v>
      </c>
      <c r="AS94" s="1">
        <f>SQRT(18360-(AR1*AR1))</f>
        <v>130.06152390311286</v>
      </c>
      <c r="AT94" s="1">
        <f>SQRT(18360-(AS1*AS1))</f>
        <v>129.76517252329302</v>
      </c>
      <c r="AU94" s="1">
        <f>SQRT(18360-(AT1*AT1))</f>
        <v>129.46041866145808</v>
      </c>
      <c r="AV94" s="1">
        <f>SQRT(18360-(AU1*AU1))</f>
        <v>129.1472028345949</v>
      </c>
      <c r="AW94" s="1">
        <f>SQRT(18360-(AV1*AV1))</f>
        <v>128.82546332150332</v>
      </c>
      <c r="AX94" s="1">
        <f>SQRT(18360-(AW1*AW1))</f>
        <v>128.49513609471762</v>
      </c>
      <c r="AY94" s="1">
        <f>SQRT(18360-(AX1*AX1))</f>
        <v>128.15615474880636</v>
      </c>
      <c r="AZ94" s="1">
        <f>SQRT(18360-(AY1*AY1))</f>
        <v>127.80845042484475</v>
      </c>
      <c r="BA94" s="1">
        <f>SQRT(18360-(AZ1*AZ1))</f>
        <v>127.45195173083854</v>
      </c>
      <c r="BB94" s="1">
        <f>SQRT(18360-(BA1*BA1))</f>
        <v>127.08658465786229</v>
      </c>
      <c r="BC94" s="1">
        <f>SQRT(18360-(BB1*BB1))</f>
        <v>126.71227249165726</v>
      </c>
      <c r="BD94" s="1">
        <f>SQRT(18360-(BC1*BC1))</f>
        <v>126.32893571941466</v>
      </c>
      <c r="BE94" s="1">
        <f>SQRT(18360-(BD1*BD1))</f>
        <v>125.93649193144932</v>
      </c>
      <c r="BF94" s="1">
        <f>SQRT(18360-(BE1*BE1))</f>
        <v>125.53485571744606</v>
      </c>
      <c r="BG94" s="1">
        <f>SQRT(18360-(BF1*BF1))</f>
        <v>125.12393855693642</v>
      </c>
      <c r="BH94" s="1">
        <f>SQRT(18360-(BG1*BG1))</f>
        <v>124.70364870363657</v>
      </c>
      <c r="BI94" s="1">
        <f>SQRT(18360-(BH1*BH1))</f>
        <v>124.27389106324787</v>
      </c>
      <c r="BJ94" s="1">
        <f>SQRT(18360-(BI1*BI1))</f>
        <v>123.83456706428944</v>
      </c>
      <c r="BK94" s="1">
        <f>SQRT(18360-(BJ1*BJ1))</f>
        <v>123.38557452149745</v>
      </c>
      <c r="BL94" s="1">
        <f>SQRT(18360-(BK1*BK1))</f>
        <v>122.92680749128726</v>
      </c>
      <c r="BM94" s="1">
        <f>SQRT(18360-(BL1*BL1))</f>
        <v>122.45815611873306</v>
      </c>
      <c r="BN94" s="1">
        <f>SQRT(18360-(BM1*BM1))</f>
        <v>121.97950647547317</v>
      </c>
      <c r="BO94" s="1">
        <f>SQRT(18360-(BN1*BN1))</f>
        <v>121.49074038789952</v>
      </c>
      <c r="BP94" s="1">
        <f>SQRT(18360-(BO1*BO1))</f>
        <v>120.99173525493384</v>
      </c>
      <c r="BQ94" s="1">
        <f>SQRT(18360-(BP1*BP1))</f>
        <v>120.48236385463227</v>
      </c>
      <c r="BR94" s="1">
        <f>SQRT(18360-(BQ1*BQ1))</f>
        <v>119.96249413879323</v>
      </c>
      <c r="BS94" s="1">
        <f>SQRT(18360-(BR1*BR1))</f>
        <v>119.43198901466893</v>
      </c>
      <c r="BT94" s="1">
        <f>SQRT(18360-(BS1*BS1))</f>
        <v>118.89070611279925</v>
      </c>
      <c r="BU94" s="1">
        <f>SQRT(18360-(BT1*BT1))</f>
        <v>118.33849753989612</v>
      </c>
      <c r="BV94" s="1">
        <f>SQRT(18360-(BU1*BU1))</f>
        <v>117.77520961560629</v>
      </c>
      <c r="BW94" s="1">
        <f>SQRT(18360-(BV1*BV1))</f>
        <v>117.2006825918689</v>
      </c>
      <c r="BX94" s="1">
        <f>SQRT(18360-(BW1*BW1))</f>
        <v>116.61475035346086</v>
      </c>
      <c r="BY94" s="1">
        <f>SQRT(18360-(BX1*BX1))</f>
        <v>116.01724009818541</v>
      </c>
      <c r="BZ94" s="1">
        <f>SQRT(18360-(BY1*BY1))</f>
        <v>115.40797199500561</v>
      </c>
      <c r="CA94" s="1">
        <f>SQRT(18360-(BZ1*BZ1))</f>
        <v>114.78675881825394</v>
      </c>
      <c r="CB94" s="1">
        <f>SQRT(18360-(CA1*CA1))</f>
        <v>114.15340555585716</v>
      </c>
      <c r="CC94" s="1">
        <f>SQRT(18360-(CB1*CB1))</f>
        <v>113.50770898930169</v>
      </c>
      <c r="CD94" s="1">
        <f>SQRT(18360-(CC1*CC1))</f>
        <v>112.84945724282417</v>
      </c>
      <c r="CE94" s="1">
        <f>SQRT(18360-(CD1*CD1))</f>
        <v>112.17842929904127</v>
      </c>
      <c r="CF94" s="1">
        <f>SQRT(18360-(CE1*CE1))</f>
        <v>111.4943944779288</v>
      </c>
      <c r="CG94" s="1">
        <f>SQRT(18360-(CF1*CF1))</f>
        <v>110.79711187571633</v>
      </c>
      <c r="CH94" s="1">
        <f>SQRT(18360-(CG1*CG1))</f>
        <v>110.08632975987527</v>
      </c>
      <c r="CI94" s="1">
        <f>SQRT(18360-(CH1*CH1))</f>
        <v>109.36178491593853</v>
      </c>
      <c r="CJ94" s="1">
        <f>SQRT(18360-(CI1*CI1))</f>
        <v>108.62320194139004</v>
      </c>
      <c r="CK94" s="1">
        <f>SQRT(18360-(CJ1*CJ1))</f>
        <v>107.8702924812944</v>
      </c>
      <c r="CL94" s="1">
        <f>SQRT(18360-(CK1*CK1))</f>
        <v>107.10275439968852</v>
      </c>
      <c r="CM94" s="1">
        <f>SQRT(18360-(CL1*CL1))</f>
        <v>106.3202708800161</v>
      </c>
      <c r="CN94" s="1">
        <f>SQRT(18360-(CM1*CM1))</f>
        <v>105.52250944703694</v>
      </c>
      <c r="CO94" s="1">
        <f>SQRT(18360-(CN1*CN1))</f>
        <v>104.70912090166739</v>
      </c>
      <c r="CP94" s="1">
        <f>SQRT(18360-(CO1*CO1))</f>
        <v>103.87973815908471</v>
      </c>
      <c r="CQ94" s="1">
        <f>SQRT(18360-(CP1*CP1))</f>
        <v>103.03397497913006</v>
      </c>
      <c r="CR94" s="1">
        <f>SQRT(18360-(CQ1*CQ1))</f>
        <v>102.17142457654195</v>
      </c>
      <c r="CS94" s="1">
        <f>SQRT(18360-(CR1*CR1))</f>
        <v>101.2916580968048</v>
      </c>
      <c r="CT94" s="1">
        <f>SQRT(18360-(CS1*CS1))</f>
        <v>100.39422294136251</v>
      </c>
      <c r="CU94" s="1">
        <f>SQRT(18360-(CT1*CT1))</f>
        <v>99.4786409235671</v>
      </c>
      <c r="CV94" s="1">
        <f>SQRT(18360-(CU1*CU1))</f>
        <v>98.54440623394105</v>
      </c>
      <c r="CW94" s="1">
        <f>SQRT(18360-(CV1*CV1))</f>
        <v>97.59098319004681</v>
      </c>
      <c r="CX94" s="1">
        <f>SQRT(18360-(CW1*CW1))</f>
        <v>96.61780374237452</v>
      </c>
    </row>
    <row r="95" spans="1:102" ht="12.75">
      <c r="A95" s="3">
        <f>D95/1.41421356</f>
        <v>95.33100246247231</v>
      </c>
      <c r="B95" s="3">
        <v>96</v>
      </c>
      <c r="C95" s="4">
        <v>92.5</v>
      </c>
      <c r="D95" s="4">
        <f>SQRT((163.5*163.5)-(C95*C95))</f>
        <v>134.81839637082174</v>
      </c>
      <c r="E95" s="4">
        <v>136</v>
      </c>
      <c r="F95" s="4">
        <f>D95*D95</f>
        <v>18176</v>
      </c>
      <c r="G95" s="1">
        <f>D95</f>
        <v>134.81839637082174</v>
      </c>
      <c r="H95" s="1">
        <f>SQRT(18176-(G1*G1))</f>
        <v>134.81468762712763</v>
      </c>
      <c r="I95" s="1">
        <f>SQRT(18176-(H1*H1))</f>
        <v>134.80356078383093</v>
      </c>
      <c r="J95" s="1">
        <f>SQRT(18176-(I1*I1))</f>
        <v>134.7850140037831</v>
      </c>
      <c r="K95" s="1">
        <f>SQRT(18176-(J1*J1))</f>
        <v>134.75904422338414</v>
      </c>
      <c r="L95" s="1">
        <f>SQRT(18176-(K1*K1))</f>
        <v>134.72564715005083</v>
      </c>
      <c r="M95" s="1">
        <f>SQRT(18176-(L1*L1))</f>
        <v>134.68481725866505</v>
      </c>
      <c r="N95" s="1">
        <f>SQRT(18176-(M1*M1))</f>
        <v>134.63654778699578</v>
      </c>
      <c r="O95" s="1">
        <f>SQRT(18176-(N1*N1))</f>
        <v>134.58083073008578</v>
      </c>
      <c r="P95" s="1">
        <f>SQRT(18176-(O1*O1))</f>
        <v>134.51765683359193</v>
      </c>
      <c r="Q95" s="1">
        <f>SQRT(18176-(P1*P1))</f>
        <v>134.44701558606647</v>
      </c>
      <c r="R95" s="1">
        <f>SQRT(18176-(Q1*Q1))</f>
        <v>134.36889521016388</v>
      </c>
      <c r="S95" s="1">
        <f>SQRT(18176-(R1*R1))</f>
        <v>134.28328265275616</v>
      </c>
      <c r="T95" s="1">
        <f>SQRT(18176-(S1*S1))</f>
        <v>134.19016357393713</v>
      </c>
      <c r="U95" s="1">
        <f>SQRT(18176-(T1*T1))</f>
        <v>134.08952233489387</v>
      </c>
      <c r="V95" s="1">
        <f>SQRT(18176-(U1*U1))</f>
        <v>133.98134198462114</v>
      </c>
      <c r="W95" s="1">
        <f>SQRT(18176-(V1*V1))</f>
        <v>133.8656042454521</v>
      </c>
      <c r="X95" s="1">
        <f>SQRT(18176-(W1*W1))</f>
        <v>133.74228949737625</v>
      </c>
      <c r="Y95" s="1">
        <f>SQRT(18176-(X1*X1))</f>
        <v>133.61137676111267</v>
      </c>
      <c r="Z95" s="1">
        <f>SQRT(18176-(Y1*Y1))</f>
        <v>133.47284367990366</v>
      </c>
      <c r="AA95" s="1">
        <f>SQRT(18176-(Z1*Z1))</f>
        <v>133.32666649999166</v>
      </c>
      <c r="AB95" s="1">
        <f>SQRT(18176-(AA1*AA1))</f>
        <v>133.1728200497384</v>
      </c>
      <c r="AC95" s="1">
        <f>SQRT(18176-(AB1*AB1))</f>
        <v>133.01127771734244</v>
      </c>
      <c r="AD95" s="1">
        <f>SQRT(18176-(AC1*AC1))</f>
        <v>132.84201142710842</v>
      </c>
      <c r="AE95" s="1">
        <f>SQRT(18176-(AD1*AD1))</f>
        <v>132.664991614216</v>
      </c>
      <c r="AF95" s="1">
        <f>SQRT(18176-(AE1*AE1))</f>
        <v>132.48018719793538</v>
      </c>
      <c r="AG95" s="1">
        <f>SQRT(18176-(AF1*AF1))</f>
        <v>132.28756555322954</v>
      </c>
      <c r="AH95" s="1">
        <f>SQRT(18176-(AG1*AG1))</f>
        <v>132.0870924806811</v>
      </c>
      <c r="AI95" s="1">
        <f>SQRT(18176-(AH1*AH1))</f>
        <v>131.8787321746763</v>
      </c>
      <c r="AJ95" s="1">
        <f>SQRT(18176-(AI1*AI1))</f>
        <v>131.6624471897739</v>
      </c>
      <c r="AK95" s="1">
        <f>SQRT(18176-(AJ1*AJ1))</f>
        <v>131.43819840518205</v>
      </c>
      <c r="AL95" s="1">
        <f>SQRT(18176-(AK1*AK1))</f>
        <v>131.20594498726038</v>
      </c>
      <c r="AM95" s="1">
        <f>SQRT(18176-(AL1*AL1))</f>
        <v>130.9656443499592</v>
      </c>
      <c r="AN95" s="1">
        <f>SQRT(18176-(AM1*AM1))</f>
        <v>130.71725211310098</v>
      </c>
      <c r="AO95" s="1">
        <f>SQRT(18176-(AN1*AN1))</f>
        <v>130.46072205840346</v>
      </c>
      <c r="AP95" s="1">
        <f>SQRT(18176-(AO1*AO1))</f>
        <v>130.19600608313604</v>
      </c>
      <c r="AQ95" s="1">
        <f>SQRT(18176-(AP1*AP1))</f>
        <v>129.9230541512937</v>
      </c>
      <c r="AR95" s="1">
        <f>SQRT(18176-(AQ1*AQ1))</f>
        <v>129.64181424216494</v>
      </c>
      <c r="AS95" s="1">
        <f>SQRT(18176-(AR1*AR1))</f>
        <v>129.35223229616102</v>
      </c>
      <c r="AT95" s="1">
        <f>SQRT(18176-(AS1*AS1))</f>
        <v>129.05425215776503</v>
      </c>
      <c r="AU95" s="1">
        <f>SQRT(18176-(AT1*AT1))</f>
        <v>128.74781551544865</v>
      </c>
      <c r="AV95" s="1">
        <f>SQRT(18176-(AU1*AU1))</f>
        <v>128.432861838394</v>
      </c>
      <c r="AW95" s="1">
        <f>SQRT(18176-(AV1*AV1))</f>
        <v>128.10932830984635</v>
      </c>
      <c r="AX95" s="1">
        <f>SQRT(18176-(AW1*AW1))</f>
        <v>127.77714975691076</v>
      </c>
      <c r="AY95" s="1">
        <f>SQRT(18176-(AX1*AX1))</f>
        <v>127.43625857659192</v>
      </c>
      <c r="AZ95" s="1">
        <f>SQRT(18176-(AY1*AY1))</f>
        <v>127.08658465786229</v>
      </c>
      <c r="BA95" s="1">
        <f>SQRT(18176-(AZ1*AZ1))</f>
        <v>126.7280552995271</v>
      </c>
      <c r="BB95" s="1">
        <f>SQRT(18176-(BA1*BA1))</f>
        <v>126.36059512363813</v>
      </c>
      <c r="BC95" s="1">
        <f>SQRT(18176-(BB1*BB1))</f>
        <v>125.98412598418898</v>
      </c>
      <c r="BD95" s="1">
        <f>SQRT(18176-(BC1*BC1))</f>
        <v>125.5985668708047</v>
      </c>
      <c r="BE95" s="1">
        <f>SQRT(18176-(BD1*BD1))</f>
        <v>125.20383380711631</v>
      </c>
      <c r="BF95" s="1">
        <f>SQRT(18176-(BE1*BE1))</f>
        <v>124.79983974348686</v>
      </c>
      <c r="BG95" s="1">
        <f>SQRT(18176-(BF1*BF1))</f>
        <v>124.3864944437297</v>
      </c>
      <c r="BH95" s="1">
        <f>SQRT(18176-(BG1*BG1))</f>
        <v>123.9637043654311</v>
      </c>
      <c r="BI95" s="1">
        <f>SQRT(18176-(BH1*BH1))</f>
        <v>123.53137253345807</v>
      </c>
      <c r="BJ95" s="1">
        <f>SQRT(18176-(BI1*BI1))</f>
        <v>123.08939840619907</v>
      </c>
      <c r="BK95" s="1">
        <f>SQRT(18176-(BJ1*BJ1))</f>
        <v>122.63767773404713</v>
      </c>
      <c r="BL95" s="1">
        <f>SQRT(18176-(BK1*BK1))</f>
        <v>122.17610240959563</v>
      </c>
      <c r="BM95" s="1">
        <f>SQRT(18176-(BL1*BL1))</f>
        <v>121.70456030897117</v>
      </c>
      <c r="BN95" s="1">
        <f>SQRT(18176-(BM1*BM1))</f>
        <v>121.22293512368029</v>
      </c>
      <c r="BO95" s="1">
        <f>SQRT(18176-(BN1*BN1))</f>
        <v>120.73110618229256</v>
      </c>
      <c r="BP95" s="1">
        <f>SQRT(18176-(BO1*BO1))</f>
        <v>120.22894826122368</v>
      </c>
      <c r="BQ95" s="1">
        <f>SQRT(18176-(BP1*BP1))</f>
        <v>119.71633138381748</v>
      </c>
      <c r="BR95" s="1">
        <f>SQRT(18176-(BQ1*BQ1))</f>
        <v>119.19312060685381</v>
      </c>
      <c r="BS95" s="1">
        <f>SQRT(18176-(BR1*BR1))</f>
        <v>118.65917579353061</v>
      </c>
      <c r="BT95" s="1">
        <f>SQRT(18176-(BS1*BS1))</f>
        <v>118.11435137188029</v>
      </c>
      <c r="BU95" s="1">
        <f>SQRT(18176-(BT1*BT1))</f>
        <v>117.55849607748476</v>
      </c>
      <c r="BV95" s="1">
        <f>SQRT(18176-(BU1*BU1))</f>
        <v>116.9914526792449</v>
      </c>
      <c r="BW95" s="1">
        <f>SQRT(18176-(BV1*BV1))</f>
        <v>116.41305768684198</v>
      </c>
      <c r="BX95" s="1">
        <f>SQRT(18176-(BW1*BW1))</f>
        <v>115.82314103839526</v>
      </c>
      <c r="BY95" s="1">
        <f>SQRT(18176-(BX1*BX1))</f>
        <v>115.22152576667261</v>
      </c>
      <c r="BZ95" s="1">
        <f>SQRT(18176-(BY1*BY1))</f>
        <v>114.60802764204608</v>
      </c>
      <c r="CA95" s="1">
        <f>SQRT(18176-(BZ1*BZ1))</f>
        <v>113.98245479020005</v>
      </c>
      <c r="CB95" s="1">
        <f>SQRT(18176-(CA1*CA1))</f>
        <v>113.34460728239345</v>
      </c>
      <c r="CC95" s="1">
        <f>SQRT(18176-(CB1*CB1))</f>
        <v>112.69427669584645</v>
      </c>
      <c r="CD95" s="1">
        <f>SQRT(18176-(CC1*CC1))</f>
        <v>112.03124564156198</v>
      </c>
      <c r="CE95" s="1">
        <f>SQRT(18176-(CD1*CD1))</f>
        <v>111.35528725660043</v>
      </c>
      <c r="CF95" s="1">
        <f>SQRT(18176-(CE1*CE1))</f>
        <v>110.66616465749593</v>
      </c>
      <c r="CG95" s="1">
        <f>SQRT(18176-(CF1*CF1))</f>
        <v>109.96363035113019</v>
      </c>
      <c r="CH95" s="1">
        <f>SQRT(18176-(CG1*CG1))</f>
        <v>109.24742559895863</v>
      </c>
      <c r="CI95" s="1">
        <f>SQRT(18176-(CH1*CH1))</f>
        <v>108.51727973000429</v>
      </c>
      <c r="CJ95" s="1">
        <f>SQRT(18176-(CI1*CI1))</f>
        <v>107.77290939749192</v>
      </c>
      <c r="CK95" s="1">
        <f>SQRT(18176-(CJ1*CJ1))</f>
        <v>107.01401777337396</v>
      </c>
      <c r="CL95" s="1">
        <f>SQRT(18176-(CK1*CK1))</f>
        <v>106.2402936742929</v>
      </c>
      <c r="CM95" s="1">
        <f>SQRT(18176-(CL1*CL1))</f>
        <v>105.45141061171255</v>
      </c>
      <c r="CN95" s="1">
        <f>SQRT(18176-(CM1*CM1))</f>
        <v>104.64702575802143</v>
      </c>
      <c r="CO95" s="1">
        <f>SQRT(18176-(CN1*CN1))</f>
        <v>103.82677881933928</v>
      </c>
      <c r="CP95" s="1">
        <f>SQRT(18176-(CO1*CO1))</f>
        <v>102.99029080452196</v>
      </c>
      <c r="CQ95" s="1">
        <f>SQRT(18176-(CP1*CP1))</f>
        <v>102.13716267842963</v>
      </c>
      <c r="CR95" s="1">
        <f>SQRT(18176-(CQ1*CQ1))</f>
        <v>101.26697388586271</v>
      </c>
      <c r="CS95" s="1">
        <f>SQRT(18176-(CR1*CR1))</f>
        <v>100.37928073063684</v>
      </c>
      <c r="CT95" s="1">
        <f>SQRT(18176-(CS1*CS1))</f>
        <v>99.47361459201129</v>
      </c>
      <c r="CU95" s="1">
        <f>SQRT(18176-(CT1*CT1))</f>
        <v>98.54947995803936</v>
      </c>
      <c r="CV95" s="1">
        <f>SQRT(18176-(CU1*CU1))</f>
        <v>97.60635225229964</v>
      </c>
      <c r="CW95" s="1">
        <f>SQRT(18176-(CV1*CV1))</f>
        <v>96.64367542679655</v>
      </c>
      <c r="CX95" s="5">
        <f>SQRT(18176-(CW1*CW1))</f>
        <v>95.66085928947116</v>
      </c>
    </row>
    <row r="96" spans="1:101" ht="12.75">
      <c r="A96" s="3">
        <f>D96/1.41421356</f>
        <v>94.84197398930385</v>
      </c>
      <c r="B96" s="3">
        <v>95</v>
      </c>
      <c r="C96" s="4">
        <v>93.5</v>
      </c>
      <c r="D96" s="4">
        <f>SQRT((163.5*163.5)-(C96*C96))</f>
        <v>134.12680567284082</v>
      </c>
      <c r="E96" s="4">
        <v>135</v>
      </c>
      <c r="F96" s="4">
        <f>D96*D96</f>
        <v>17990.000000000004</v>
      </c>
      <c r="G96" s="1">
        <f>D96</f>
        <v>134.12680567284082</v>
      </c>
      <c r="H96" s="1">
        <f>SQRT(17990-(G1*G1))</f>
        <v>134.12307780542466</v>
      </c>
      <c r="I96" s="1">
        <f>SQRT(17990-(H1*H1))</f>
        <v>134.1118935814419</v>
      </c>
      <c r="J96" s="1">
        <f>SQRT(17990-(I1*I1))</f>
        <v>134.09325113517085</v>
      </c>
      <c r="K96" s="1">
        <f>SQRT(17990-(J1*J1))</f>
        <v>134.06714735534578</v>
      </c>
      <c r="L96" s="1">
        <f>SQRT(17990-(K1*K1))</f>
        <v>134.03357788255897</v>
      </c>
      <c r="M96" s="1">
        <f>SQRT(17990-(L1*L1))</f>
        <v>133.99253710561644</v>
      </c>
      <c r="N96" s="1">
        <f>SQRT(17990-(M1*M1))</f>
        <v>133.94401815684043</v>
      </c>
      <c r="O96" s="1">
        <f>SQRT(17990-(N1*N1))</f>
        <v>133.88801290630914</v>
      </c>
      <c r="P96" s="1">
        <f>SQRT(17990-(O1*O1))</f>
        <v>133.82451195502264</v>
      </c>
      <c r="Q96" s="1">
        <f>SQRT(17990-(P1*P1))</f>
        <v>133.75350462698165</v>
      </c>
      <c r="R96" s="1">
        <f>SQRT(17990-(Q1*Q1))</f>
        <v>133.67497896016292</v>
      </c>
      <c r="S96" s="1">
        <f>SQRT(17990-(R1*R1))</f>
        <v>133.5889216963742</v>
      </c>
      <c r="T96" s="1">
        <f>SQRT(17990-(S1*S1))</f>
        <v>133.4953182699678</v>
      </c>
      <c r="U96" s="1">
        <f>SQRT(17990-(T1*T1))</f>
        <v>133.39415279539054</v>
      </c>
      <c r="V96" s="1">
        <f>SQRT(17990-(U1*U1))</f>
        <v>133.285408053545</v>
      </c>
      <c r="W96" s="1">
        <f>SQRT(17990-(V1*V1))</f>
        <v>133.16906547693424</v>
      </c>
      <c r="X96" s="1">
        <f>SQRT(17990-(W1*W1))</f>
        <v>133.04510513355987</v>
      </c>
      <c r="Y96" s="1">
        <f>SQRT(17990-(X1*X1))</f>
        <v>132.9135057095403</v>
      </c>
      <c r="Z96" s="1">
        <f>SQRT(17990-(Y1*Y1))</f>
        <v>132.7742444904131</v>
      </c>
      <c r="AA96" s="1">
        <f>SQRT(17990-(Z1*Z1))</f>
        <v>132.62729734108285</v>
      </c>
      <c r="AB96" s="1">
        <f>SQRT(17990-(AA1*AA1))</f>
        <v>132.47263868437136</v>
      </c>
      <c r="AC96" s="1">
        <f>SQRT(17990-(AB1*AB1))</f>
        <v>132.31024147812596</v>
      </c>
      <c r="AD96" s="1">
        <f>SQRT(17990-(AC1*AC1))</f>
        <v>132.14007719083563</v>
      </c>
      <c r="AE96" s="1">
        <f>SQRT(17990-(AD1*AD1))</f>
        <v>131.96211577570284</v>
      </c>
      <c r="AF96" s="1">
        <f>SQRT(17990-(AE1*AE1))</f>
        <v>131.77632564311392</v>
      </c>
      <c r="AG96" s="1">
        <f>SQRT(17990-(AF1*AF1))</f>
        <v>131.5826736314474</v>
      </c>
      <c r="AH96" s="1">
        <f>SQRT(17990-(AG1*AG1))</f>
        <v>131.38112497615478</v>
      </c>
      <c r="AI96" s="1">
        <f>SQRT(17990-(AH1*AH1))</f>
        <v>131.1716432770437</v>
      </c>
      <c r="AJ96" s="1">
        <f>SQRT(17990-(AI1*AI1))</f>
        <v>130.9541904636885</v>
      </c>
      <c r="AK96" s="1">
        <f>SQRT(17990-(AJ1*AJ1))</f>
        <v>130.728726758888</v>
      </c>
      <c r="AL96" s="1">
        <f>SQRT(17990-(AK1*AK1))</f>
        <v>130.49521064008442</v>
      </c>
      <c r="AM96" s="1">
        <f>SQRT(17990-(AL1*AL1))</f>
        <v>130.25359879865124</v>
      </c>
      <c r="AN96" s="1">
        <f>SQRT(17990-(AM1*AM1))</f>
        <v>130.00384609695206</v>
      </c>
      <c r="AO96" s="1">
        <f>SQRT(17990-(AN1*AN1))</f>
        <v>129.74590552306458</v>
      </c>
      <c r="AP96" s="1">
        <f>SQRT(17990-(AO1*AO1))</f>
        <v>129.4797281430572</v>
      </c>
      <c r="AQ96" s="1">
        <f>SQRT(17990-(AP1*AP1))</f>
        <v>129.20526305069774</v>
      </c>
      <c r="AR96" s="1">
        <f>SQRT(17990-(AQ1*AQ1))</f>
        <v>128.9224573144648</v>
      </c>
      <c r="AS96" s="1">
        <f>SQRT(17990-(AR1*AR1))</f>
        <v>128.63125592172378</v>
      </c>
      <c r="AT96" s="1">
        <f>SQRT(17990-(AS1*AS1))</f>
        <v>128.33160171991932</v>
      </c>
      <c r="AU96" s="1">
        <f>SQRT(17990-(AT1*AT1))</f>
        <v>128.0234353546256</v>
      </c>
      <c r="AV96" s="1">
        <f>SQRT(17990-(AU1*AU1))</f>
        <v>127.70669520428442</v>
      </c>
      <c r="AW96" s="1">
        <f>SQRT(17990-(AV1*AV1))</f>
        <v>127.38131731144878</v>
      </c>
      <c r="AX96" s="1">
        <f>SQRT(17990-(AW1*AW1))</f>
        <v>127.04723531033645</v>
      </c>
      <c r="AY96" s="1">
        <f>SQRT(17990-(AX1*AX1))</f>
        <v>126.70438035048355</v>
      </c>
      <c r="AZ96" s="1">
        <f>SQRT(17990-(AY1*AY1))</f>
        <v>126.35268101627285</v>
      </c>
      <c r="BA96" s="1">
        <f>SQRT(17990-(AZ1*AZ1))</f>
        <v>125.99206324209474</v>
      </c>
      <c r="BB96" s="1">
        <f>SQRT(17990-(BA1*BA1))</f>
        <v>125.62245022288015</v>
      </c>
      <c r="BC96" s="1">
        <f>SQRT(17990-(BB1*BB1))</f>
        <v>125.24376231972593</v>
      </c>
      <c r="BD96" s="1">
        <f>SQRT(17990-(BC1*BC1))</f>
        <v>124.8559169603107</v>
      </c>
      <c r="BE96" s="1">
        <f>SQRT(17990-(BD1*BD1))</f>
        <v>124.45882853377658</v>
      </c>
      <c r="BF96" s="1">
        <f>SQRT(17990-(BE1*BE1))</f>
        <v>124.05240827972668</v>
      </c>
      <c r="BG96" s="1">
        <f>SQRT(17990-(BF1*BF1))</f>
        <v>123.63656417096037</v>
      </c>
      <c r="BH96" s="1">
        <f>SQRT(17990-(BG1*BG1))</f>
        <v>123.21120078953861</v>
      </c>
      <c r="BI96" s="1">
        <f>SQRT(17990-(BH1*BH1))</f>
        <v>122.77621919573839</v>
      </c>
      <c r="BJ96" s="1">
        <f>SQRT(17990-(BI1*BI1))</f>
        <v>122.3315167894194</v>
      </c>
      <c r="BK96" s="1">
        <f>SQRT(17990-(BJ1*BJ1))</f>
        <v>121.8769871632869</v>
      </c>
      <c r="BL96" s="1">
        <f>SQRT(17990-(BK1*BK1))</f>
        <v>121.41251994749142</v>
      </c>
      <c r="BM96" s="1">
        <f>SQRT(17990-(BL1*BL1))</f>
        <v>120.93800064495858</v>
      </c>
      <c r="BN96" s="1">
        <f>SQRT(17990-(BM1*BM1))</f>
        <v>120.45331045679069</v>
      </c>
      <c r="BO96" s="1">
        <f>SQRT(17990-(BN1*BN1))</f>
        <v>119.95832609702421</v>
      </c>
      <c r="BP96" s="1">
        <f>SQRT(17990-(BO1*BO1))</f>
        <v>119.45291959596467</v>
      </c>
      <c r="BQ96" s="1">
        <f>SQRT(17990-(BP1*BP1))</f>
        <v>118.93695809125101</v>
      </c>
      <c r="BR96" s="1">
        <f>SQRT(17990-(BQ1*BQ1))</f>
        <v>118.41030360572512</v>
      </c>
      <c r="BS96" s="1">
        <f>SQRT(17990-(BR1*BR1))</f>
        <v>117.87281281109738</v>
      </c>
      <c r="BT96" s="1">
        <f>SQRT(17990-(BS1*BS1))</f>
        <v>117.32433677630571</v>
      </c>
      <c r="BU96" s="1">
        <f>SQRT(17990-(BT1*BT1))</f>
        <v>116.76472069936193</v>
      </c>
      <c r="BV96" s="1">
        <f>SQRT(17990-(BU1*BU1))</f>
        <v>116.19380362136356</v>
      </c>
      <c r="BW96" s="1">
        <f>SQRT(17990-(BV1*BV1))</f>
        <v>115.61141812122192</v>
      </c>
      <c r="BX96" s="1">
        <f>SQRT(17990-(BW1*BW1))</f>
        <v>115.0173899895142</v>
      </c>
      <c r="BY96" s="1">
        <f>SQRT(17990-(BX1*BX1))</f>
        <v>114.41153787970862</v>
      </c>
      <c r="BZ96" s="1">
        <f>SQRT(17990-(BY1*BY1))</f>
        <v>113.79367293483412</v>
      </c>
      <c r="CA96" s="1">
        <f>SQRT(17990-(BZ1*BZ1))</f>
        <v>113.16359838746733</v>
      </c>
      <c r="CB96" s="1">
        <f>SQRT(17990-(CA1*CA1))</f>
        <v>112.52110913068712</v>
      </c>
      <c r="CC96" s="1">
        <f>SQRT(17990-(CB1*CB1))</f>
        <v>111.8659912573969</v>
      </c>
      <c r="CD96" s="1">
        <f>SQRT(17990-(CC1*CC1))</f>
        <v>111.19802156513397</v>
      </c>
      <c r="CE96" s="1">
        <f>SQRT(17990-(CD1*CD1))</f>
        <v>110.51696702316798</v>
      </c>
      <c r="CF96" s="1">
        <f>SQRT(17990-(CE1*CE1))</f>
        <v>109.82258419833327</v>
      </c>
      <c r="CG96" s="1">
        <f>SQRT(17990-(CF1*CF1))</f>
        <v>109.1146186356347</v>
      </c>
      <c r="CH96" s="1">
        <f>SQRT(17990-(CG1*CG1))</f>
        <v>108.39280418920806</v>
      </c>
      <c r="CI96" s="1">
        <f>SQRT(17990-(CH1*CH1))</f>
        <v>107.65686229869418</v>
      </c>
      <c r="CJ96" s="1">
        <f>SQRT(17990-(CI1*CI1))</f>
        <v>106.90650120549265</v>
      </c>
      <c r="CK96" s="1">
        <f>SQRT(17990-(CJ1*CJ1))</f>
        <v>106.1414151026827</v>
      </c>
      <c r="CL96" s="1">
        <f>SQRT(17990-(CK1*CK1))</f>
        <v>105.3612832116238</v>
      </c>
      <c r="CM96" s="1">
        <f>SQRT(17990-(CL1*CL1))</f>
        <v>104.56576877735849</v>
      </c>
      <c r="CN96" s="1">
        <f>SQRT(17990-(CM1*CM1))</f>
        <v>103.75451797391764</v>
      </c>
      <c r="CO96" s="1">
        <f>SQRT(17990-(CN1*CN1))</f>
        <v>102.9271587094485</v>
      </c>
      <c r="CP96" s="1">
        <f>SQRT(17990-(CO1*CO1))</f>
        <v>102.08329931972223</v>
      </c>
      <c r="CQ96" s="1">
        <f>SQRT(17990-(CP1*CP1))</f>
        <v>101.22252713699653</v>
      </c>
      <c r="CR96" s="1">
        <f>SQRT(17990-(CQ1*CQ1))</f>
        <v>100.34440691936945</v>
      </c>
      <c r="CS96" s="1">
        <f>SQRT(17990-(CR1*CR1))</f>
        <v>99.44847912361456</v>
      </c>
      <c r="CT96" s="1">
        <f>SQRT(17990-(CS1*CS1))</f>
        <v>98.53425800197614</v>
      </c>
      <c r="CU96" s="1">
        <f>SQRT(17990-(CT1*CT1))</f>
        <v>97.6012295004525</v>
      </c>
      <c r="CV96" s="1">
        <f>SQRT(17990-(CU1*CU1))</f>
        <v>96.64884893261792</v>
      </c>
      <c r="CW96" s="1">
        <f>SQRT(17990-(CV1*CV1))</f>
        <v>95.67653839891993</v>
      </c>
    </row>
    <row r="97" spans="1:101" ht="12.75">
      <c r="A97" s="3">
        <f>D97/1.41421356</f>
        <v>94.34511131941238</v>
      </c>
      <c r="B97" s="3">
        <v>95</v>
      </c>
      <c r="C97" s="4">
        <v>94.5</v>
      </c>
      <c r="D97" s="4">
        <f>SQRT((163.5*163.5)-(C97*C97))</f>
        <v>133.4241357476225</v>
      </c>
      <c r="E97" s="4">
        <v>134</v>
      </c>
      <c r="F97" s="4">
        <f>D97*D97</f>
        <v>17801.999999999996</v>
      </c>
      <c r="G97" s="1">
        <f>D97</f>
        <v>133.4241357476225</v>
      </c>
      <c r="H97" s="1">
        <f>SQRT(17802-(G1*G1))</f>
        <v>133.42038824707413</v>
      </c>
      <c r="I97" s="1">
        <f>SQRT(17802-(H1*H1))</f>
        <v>133.40914511381894</v>
      </c>
      <c r="J97" s="1">
        <f>SQRT(17802-(I1*I1))</f>
        <v>133.39040445249427</v>
      </c>
      <c r="K97" s="1">
        <f>SQRT(17802-(J1*J1))</f>
        <v>133.3641631023867</v>
      </c>
      <c r="L97" s="1">
        <f>SQRT(17802-(K1*K1))</f>
        <v>133.33041663476493</v>
      </c>
      <c r="M97" s="1">
        <f>SQRT(17802-(L1*L1))</f>
        <v>133.28915934913837</v>
      </c>
      <c r="N97" s="1">
        <f>SQRT(17802-(M1*M1))</f>
        <v>133.24038426843418</v>
      </c>
      <c r="O97" s="1">
        <f>SQRT(17802-(N1*N1))</f>
        <v>133.18408313308313</v>
      </c>
      <c r="P97" s="1">
        <f>SQRT(17802-(O1*O1))</f>
        <v>133.12024639400275</v>
      </c>
      <c r="Q97" s="1">
        <f>SQRT(17802-(P1*P1))</f>
        <v>133.04886320446334</v>
      </c>
      <c r="R97" s="1">
        <f>SQRT(17802-(Q1*Q1))</f>
        <v>132.9699214108213</v>
      </c>
      <c r="S97" s="1">
        <f>SQRT(17802-(R1*R1))</f>
        <v>132.8834075421006</v>
      </c>
      <c r="T97" s="1">
        <f>SQRT(17802-(S1*S1))</f>
        <v>132.7893067984015</v>
      </c>
      <c r="U97" s="1">
        <f>SQRT(17802-(T1*T1))</f>
        <v>132.68760303811354</v>
      </c>
      <c r="V97" s="1">
        <f>SQRT(17802-(U1*U1))</f>
        <v>132.57827876390613</v>
      </c>
      <c r="W97" s="1">
        <f>SQRT(17802-(V1*V1))</f>
        <v>132.46131510746827</v>
      </c>
      <c r="X97" s="1">
        <f>SQRT(17802-(W1*W1))</f>
        <v>132.33669181296622</v>
      </c>
      <c r="Y97" s="1">
        <f>SQRT(17802-(X1*X1))</f>
        <v>132.2043872191842</v>
      </c>
      <c r="Z97" s="1">
        <f>SQRT(17802-(Y1*Y1))</f>
        <v>132.06437824031127</v>
      </c>
      <c r="AA97" s="1">
        <f>SQRT(17802-(Z1*Z1))</f>
        <v>131.91664034533324</v>
      </c>
      <c r="AB97" s="1">
        <f>SQRT(17802-(AA1*AA1))</f>
        <v>131.76114753598648</v>
      </c>
      <c r="AC97" s="1">
        <f>SQRT(17802-(AB1*AB1))</f>
        <v>131.59787232322566</v>
      </c>
      <c r="AD97" s="1">
        <f>SQRT(17802-(AC1*AC1))</f>
        <v>131.42678570215435</v>
      </c>
      <c r="AE97" s="1">
        <f>SQRT(17802-(AD1*AD1))</f>
        <v>131.24785712536413</v>
      </c>
      <c r="AF97" s="1">
        <f>SQRT(17802-(AE1*AE1))</f>
        <v>131.06105447462264</v>
      </c>
      <c r="AG97" s="1">
        <f>SQRT(17802-(AF1*AF1))</f>
        <v>130.866344030847</v>
      </c>
      <c r="AH97" s="1">
        <f>SQRT(17802-(AG1*AG1))</f>
        <v>130.6636904422954</v>
      </c>
      <c r="AI97" s="1">
        <f>SQRT(17802-(AH1*AH1))</f>
        <v>130.4530566909032</v>
      </c>
      <c r="AJ97" s="1">
        <f>SQRT(17802-(AI1*AI1))</f>
        <v>130.23440405668543</v>
      </c>
      <c r="AK97" s="1">
        <f>SQRT(17802-(AJ1*AJ1))</f>
        <v>130.0076920801227</v>
      </c>
      <c r="AL97" s="1">
        <f>SQRT(17802-(AK1*AK1))</f>
        <v>129.77287852244012</v>
      </c>
      <c r="AM97" s="1">
        <f>SQRT(17802-(AL1*AL1))</f>
        <v>129.52991932368366</v>
      </c>
      <c r="AN97" s="1">
        <f>SQRT(17802-(AM1*AM1))</f>
        <v>129.27876855849146</v>
      </c>
      <c r="AO97" s="1">
        <f>SQRT(17802-(AN1*AN1))</f>
        <v>129.0193783894497</v>
      </c>
      <c r="AP97" s="1">
        <f>SQRT(17802-(AO1*AO1))</f>
        <v>128.75169901791588</v>
      </c>
      <c r="AQ97" s="1">
        <f>SQRT(17802-(AP1*AP1))</f>
        <v>128.47567863218313</v>
      </c>
      <c r="AR97" s="1">
        <f>SQRT(17802-(AQ1*AQ1))</f>
        <v>128.191263352851</v>
      </c>
      <c r="AS97" s="1">
        <f>SQRT(17802-(AR1*AR1))</f>
        <v>127.89839717525783</v>
      </c>
      <c r="AT97" s="1">
        <f>SQRT(17802-(AS1*AS1))</f>
        <v>127.59702190882042</v>
      </c>
      <c r="AU97" s="1">
        <f>SQRT(17802-(AT1*AT1))</f>
        <v>127.28707711311466</v>
      </c>
      <c r="AV97" s="1">
        <f>SQRT(17802-(AU1*AU1))</f>
        <v>126.96850003051938</v>
      </c>
      <c r="AW97" s="1">
        <f>SQRT(17802-(AV1*AV1))</f>
        <v>126.64122551523259</v>
      </c>
      <c r="AX97" s="1">
        <f>SQRT(17802-(AW1*AW1))</f>
        <v>126.3051859584554</v>
      </c>
      <c r="AY97" s="1">
        <f>SQRT(17802-(AX1*AX1))</f>
        <v>125.96031120952345</v>
      </c>
      <c r="AZ97" s="1">
        <f>SQRT(17802-(AY1*AY1))</f>
        <v>125.60652849274993</v>
      </c>
      <c r="BA97" s="1">
        <f>SQRT(17802-(AZ1*AZ1))</f>
        <v>125.24376231972593</v>
      </c>
      <c r="BB97" s="1">
        <f>SQRT(17802-(BA1*BA1))</f>
        <v>124.87193439680512</v>
      </c>
      <c r="BC97" s="1">
        <f>SQRT(17802-(BB1*BB1))</f>
        <v>124.49096352747857</v>
      </c>
      <c r="BD97" s="1">
        <f>SQRT(17802-(BC1*BC1))</f>
        <v>124.10076550932311</v>
      </c>
      <c r="BE97" s="1">
        <f>SQRT(17802-(BD1*BD1))</f>
        <v>123.7012530251816</v>
      </c>
      <c r="BF97" s="1">
        <f>SQRT(17802-(BE1*BE1))</f>
        <v>123.2923355282071</v>
      </c>
      <c r="BG97" s="1">
        <f>SQRT(17802-(BF1*BF1))</f>
        <v>122.87391912037315</v>
      </c>
      <c r="BH97" s="1">
        <f>SQRT(17802-(BG1*BG1))</f>
        <v>122.44590642402056</v>
      </c>
      <c r="BI97" s="1">
        <f>SQRT(17802-(BH1*BH1))</f>
        <v>122.00819644597652</v>
      </c>
      <c r="BJ97" s="1">
        <f>SQRT(17802-(BI1*BI1))</f>
        <v>121.56068443374281</v>
      </c>
      <c r="BK97" s="1">
        <f>SQRT(17802-(BJ1*BJ1))</f>
        <v>121.10326172320876</v>
      </c>
      <c r="BL97" s="1">
        <f>SQRT(17802-(BK1*BK1))</f>
        <v>120.6358155772986</v>
      </c>
      <c r="BM97" s="1">
        <f>SQRT(17802-(BL1*BL1))</f>
        <v>120.15822901491184</v>
      </c>
      <c r="BN97" s="1">
        <f>SQRT(17802-(BM1*BM1))</f>
        <v>119.6703806294607</v>
      </c>
      <c r="BO97" s="1">
        <f>SQRT(17802-(BN1*BN1))</f>
        <v>119.17214439624723</v>
      </c>
      <c r="BP97" s="1">
        <f>SQRT(17802-(BO1*BO1))</f>
        <v>118.66338946785567</v>
      </c>
      <c r="BQ97" s="1">
        <f>SQRT(17802-(BP1*BP1))</f>
        <v>118.14397995666135</v>
      </c>
      <c r="BR97" s="1">
        <f>SQRT(17802-(BQ1*BQ1))</f>
        <v>117.61377470347595</v>
      </c>
      <c r="BS97" s="1">
        <f>SQRT(17802-(BR1*BR1))</f>
        <v>117.07262703125782</v>
      </c>
      <c r="BT97" s="1">
        <f>SQRT(17802-(BS1*BS1))</f>
        <v>116.52038448271615</v>
      </c>
      <c r="BU97" s="1">
        <f>SQRT(17802-(BT1*BT1))</f>
        <v>115.95688854052612</v>
      </c>
      <c r="BV97" s="1">
        <f>SQRT(17802-(BU1*BU1))</f>
        <v>115.3819743287486</v>
      </c>
      <c r="BW97" s="1">
        <f>SQRT(17802-(BV1*BV1))</f>
        <v>114.79547029391011</v>
      </c>
      <c r="BX97" s="1">
        <f>SQRT(17802-(BW1*BW1))</f>
        <v>114.19719786404568</v>
      </c>
      <c r="BY97" s="1">
        <f>SQRT(17802-(BX1*BX1))</f>
        <v>113.58697108383514</v>
      </c>
      <c r="BZ97" s="1">
        <f>SQRT(17802-(BY1*BY1))</f>
        <v>112.96459622377269</v>
      </c>
      <c r="CA97" s="1">
        <f>SQRT(17802-(BZ1*BZ1))</f>
        <v>112.32987136109433</v>
      </c>
      <c r="CB97" s="1">
        <f>SQRT(17802-(CA1*CA1))</f>
        <v>111.68258592994702</v>
      </c>
      <c r="CC97" s="1">
        <f>SQRT(17802-(CB1*CB1))</f>
        <v>111.02252023801297</v>
      </c>
      <c r="CD97" s="1">
        <f>SQRT(17802-(CC1*CC1))</f>
        <v>110.34944494649713</v>
      </c>
      <c r="CE97" s="1">
        <f>SQRT(17802-(CD1*CD1))</f>
        <v>109.66312051004202</v>
      </c>
      <c r="CF97" s="1">
        <f>SQRT(17802-(CE1*CE1))</f>
        <v>108.96329657274508</v>
      </c>
      <c r="CG97" s="1">
        <f>SQRT(17802-(CF1*CF1))</f>
        <v>108.2497113160123</v>
      </c>
      <c r="CH97" s="1">
        <f>SQRT(17802-(CG1*CG1))</f>
        <v>107.5220907534819</v>
      </c>
      <c r="CI97" s="1">
        <f>SQRT(17802-(CH1*CH1))</f>
        <v>106.78014796768171</v>
      </c>
      <c r="CJ97" s="1">
        <f>SQRT(17802-(CI1*CI1))</f>
        <v>106.02358228243375</v>
      </c>
      <c r="CK97" s="1">
        <f>SQRT(17802-(CJ1*CJ1))</f>
        <v>105.25207836427744</v>
      </c>
      <c r="CL97" s="1">
        <f>SQRT(17802-(CK1*CK1))</f>
        <v>104.46530524533014</v>
      </c>
      <c r="CM97" s="1">
        <f>SQRT(17802-(CL1*CL1))</f>
        <v>103.66291525902598</v>
      </c>
      <c r="CN97" s="1">
        <f>SQRT(17802-(CM1*CM1))</f>
        <v>102.84454287904633</v>
      </c>
      <c r="CO97" s="1">
        <f>SQRT(17802-(CN1*CN1))</f>
        <v>102.00980345045274</v>
      </c>
      <c r="CP97" s="1">
        <f>SQRT(17802-(CO1*CO1))</f>
        <v>101.1582918005242</v>
      </c>
      <c r="CQ97" s="1">
        <f>SQRT(17802-(CP1*CP1))</f>
        <v>100.28958071504736</v>
      </c>
      <c r="CR97" s="1">
        <f>SQRT(17802-(CQ1*CQ1))</f>
        <v>99.40321926376429</v>
      </c>
      <c r="CS97" s="1">
        <f>SQRT(17802-(CR1*CR1))</f>
        <v>98.49873095629202</v>
      </c>
      <c r="CT97" s="1">
        <f>SQRT(17802-(CS1*CS1))</f>
        <v>97.57561170702442</v>
      </c>
      <c r="CU97" s="1">
        <f>SQRT(17802-(CT1*CT1))</f>
        <v>96.63332758422428</v>
      </c>
      <c r="CV97" s="1">
        <f>SQRT(17802-(CU1*CU1))</f>
        <v>95.67131231461184</v>
      </c>
      <c r="CW97" s="5">
        <f>SQRT(17802-(CV1*CV1))</f>
        <v>94.68896451012652</v>
      </c>
    </row>
    <row r="98" spans="1:100" ht="12.75">
      <c r="A98" s="3">
        <f>D98/1.41421356</f>
        <v>93.84029001209177</v>
      </c>
      <c r="B98" s="3">
        <v>94</v>
      </c>
      <c r="C98" s="4">
        <v>95.5</v>
      </c>
      <c r="D98" s="4">
        <f>SQRT((163.5*163.5)-(C98*C98))</f>
        <v>132.71021060943275</v>
      </c>
      <c r="E98" s="4">
        <v>134</v>
      </c>
      <c r="F98" s="4">
        <f>D98*D98</f>
        <v>17611.999999999996</v>
      </c>
      <c r="G98" s="1">
        <f>D98</f>
        <v>132.71021060943275</v>
      </c>
      <c r="H98" s="1">
        <f>SQRT(17612-(G1*G1))</f>
        <v>132.70644294833616</v>
      </c>
      <c r="I98" s="1">
        <f>SQRT(17612-(H1*H1))</f>
        <v>132.69513932318696</v>
      </c>
      <c r="J98" s="1">
        <f>SQRT(17612-(I1*I1))</f>
        <v>132.67629780786015</v>
      </c>
      <c r="K98" s="1">
        <f>SQRT(17612-(J1*J1))</f>
        <v>132.64991519032344</v>
      </c>
      <c r="L98" s="1">
        <f>SQRT(17612-(K1*K1))</f>
        <v>132.61598696989742</v>
      </c>
      <c r="M98" s="1">
        <f>SQRT(17612-(L1*L1))</f>
        <v>132.5745073534124</v>
      </c>
      <c r="N98" s="1">
        <f>SQRT(17612-(M1*M1))</f>
        <v>132.52546925025393</v>
      </c>
      <c r="O98" s="1">
        <f>SQRT(17612-(N1*N1))</f>
        <v>132.4688642662871</v>
      </c>
      <c r="P98" s="1">
        <f>SQRT(17612-(O1*O1))</f>
        <v>132.40468269664785</v>
      </c>
      <c r="Q98" s="1">
        <f>SQRT(17612-(P1*P1))</f>
        <v>132.33291351738615</v>
      </c>
      <c r="R98" s="1">
        <f>SQRT(17612-(Q1*Q1))</f>
        <v>132.25354437594478</v>
      </c>
      <c r="S98" s="1">
        <f>SQRT(17612-(R1*R1))</f>
        <v>132.16656158045424</v>
      </c>
      <c r="T98" s="1">
        <f>SQRT(17612-(S1*S1))</f>
        <v>132.07195008782145</v>
      </c>
      <c r="U98" s="1">
        <f>SQRT(17612-(T1*T1))</f>
        <v>131.96969349058898</v>
      </c>
      <c r="V98" s="1">
        <f>SQRT(17612-(U1*U1))</f>
        <v>131.8597740025365</v>
      </c>
      <c r="W98" s="1">
        <f>SQRT(17612-(V1*V1))</f>
        <v>131.74217244299564</v>
      </c>
      <c r="X98" s="1">
        <f>SQRT(17612-(W1*W1))</f>
        <v>131.61686821984483</v>
      </c>
      <c r="Y98" s="1">
        <f>SQRT(17612-(X1*X1))</f>
        <v>131.4838393111488</v>
      </c>
      <c r="Z98" s="1">
        <f>SQRT(17612-(Y1*Y1))</f>
        <v>131.34306224540373</v>
      </c>
      <c r="AA98" s="1">
        <f>SQRT(17612-(Z1*Z1))</f>
        <v>131.1945120803458</v>
      </c>
      <c r="AB98" s="1">
        <f>SQRT(17612-(AA1*AA1))</f>
        <v>131.0381623802776</v>
      </c>
      <c r="AC98" s="1">
        <f>SQRT(17612-(AB1*AB1))</f>
        <v>130.87398519186308</v>
      </c>
      <c r="AD98" s="1">
        <f>SQRT(17612-(AC1*AC1))</f>
        <v>130.7019510183379</v>
      </c>
      <c r="AE98" s="1">
        <f>SQRT(17612-(AD1*AD1))</f>
        <v>130.52202879207786</v>
      </c>
      <c r="AF98" s="1">
        <f>SQRT(17612-(AE1*AE1))</f>
        <v>130.3341858454642</v>
      </c>
      <c r="AG98" s="1">
        <f>SQRT(17612-(AF1*AF1))</f>
        <v>130.13838787997952</v>
      </c>
      <c r="AH98" s="1">
        <f>SQRT(17612-(AG1*AG1))</f>
        <v>129.93459893346343</v>
      </c>
      <c r="AI98" s="1">
        <f>SQRT(17612-(AH1*AH1))</f>
        <v>129.7227813454522</v>
      </c>
      <c r="AJ98" s="1">
        <f>SQRT(17612-(AI1*AI1))</f>
        <v>129.50289572052048</v>
      </c>
      <c r="AK98" s="1">
        <f>SQRT(17612-(AJ1*AJ1))</f>
        <v>129.2749008895385</v>
      </c>
      <c r="AL98" s="1">
        <f>SQRT(17612-(AK1*AK1))</f>
        <v>129.0387538687506</v>
      </c>
      <c r="AM98" s="1">
        <f>SQRT(17612-(AL1*AL1))</f>
        <v>128.7944098165755</v>
      </c>
      <c r="AN98" s="1">
        <f>SQRT(17612-(AM1*AM1))</f>
        <v>128.5418219880207</v>
      </c>
      <c r="AO98" s="1">
        <f>SQRT(17612-(AN1*AN1))</f>
        <v>128.2809416865966</v>
      </c>
      <c r="AP98" s="1">
        <f>SQRT(17612-(AO1*AO1))</f>
        <v>128.0117182136073</v>
      </c>
      <c r="AQ98" s="1">
        <f>SQRT(17612-(AP1*AP1))</f>
        <v>127.73409881468612</v>
      </c>
      <c r="AR98" s="1">
        <f>SQRT(17612-(AQ1*AQ1))</f>
        <v>127.44802862343536</v>
      </c>
      <c r="AS98" s="1">
        <f>SQRT(17612-(AR1*AR1))</f>
        <v>127.15345060201867</v>
      </c>
      <c r="AT98" s="1">
        <f>SQRT(17612-(AS1*AS1))</f>
        <v>126.85030547854427</v>
      </c>
      <c r="AU98" s="1">
        <f>SQRT(17612-(AT1*AT1))</f>
        <v>126.53853168106544</v>
      </c>
      <c r="AV98" s="1">
        <f>SQRT(17612-(AU1*AU1))</f>
        <v>126.21806526801146</v>
      </c>
      <c r="AW98" s="1">
        <f>SQRT(17612-(AV1*AV1))</f>
        <v>125.88883985484972</v>
      </c>
      <c r="AX98" s="1">
        <f>SQRT(17612-(AW1*AW1))</f>
        <v>125.55078653676368</v>
      </c>
      <c r="AY98" s="1">
        <f>SQRT(17612-(AX1*AX1))</f>
        <v>125.20383380711631</v>
      </c>
      <c r="AZ98" s="1">
        <f>SQRT(17612-(AY1*AY1))</f>
        <v>124.84790747145104</v>
      </c>
      <c r="BA98" s="1">
        <f>SQRT(17612-(AZ1*AZ1))</f>
        <v>124.48293055676348</v>
      </c>
      <c r="BB98" s="1">
        <f>SQRT(17612-(BA1*BA1))</f>
        <v>124.1088232157569</v>
      </c>
      <c r="BC98" s="1">
        <f>SQRT(17612-(BB1*BB1))</f>
        <v>123.72550262577235</v>
      </c>
      <c r="BD98" s="1">
        <f>SQRT(17612-(BC1*BC1))</f>
        <v>123.33288288206029</v>
      </c>
      <c r="BE98" s="1">
        <f>SQRT(17612-(BD1*BD1))</f>
        <v>122.93087488503447</v>
      </c>
      <c r="BF98" s="1">
        <f>SQRT(17612-(BE1*BE1))</f>
        <v>122.51938622112013</v>
      </c>
      <c r="BG98" s="1">
        <f>SQRT(17612-(BF1*BF1))</f>
        <v>122.09832103677756</v>
      </c>
      <c r="BH98" s="1">
        <f>SQRT(17612-(BG1*BG1))</f>
        <v>121.66757990524839</v>
      </c>
      <c r="BI98" s="1">
        <f>SQRT(17612-(BH1*BH1))</f>
        <v>121.2270596855339</v>
      </c>
      <c r="BJ98" s="1">
        <f>SQRT(17612-(BI1*BI1))</f>
        <v>120.77665337307538</v>
      </c>
      <c r="BK98" s="1">
        <f>SQRT(17612-(BJ1*BJ1))</f>
        <v>120.31624994156026</v>
      </c>
      <c r="BL98" s="1">
        <f>SQRT(17612-(BK1*BK1))</f>
        <v>119.84573417523045</v>
      </c>
      <c r="BM98" s="1">
        <f>SQRT(17612-(BL1*BL1))</f>
        <v>119.36498649101419</v>
      </c>
      <c r="BN98" s="1">
        <f>SQRT(17612-(BM1*BM1))</f>
        <v>118.87388274974448</v>
      </c>
      <c r="BO98" s="1">
        <f>SQRT(17612-(BN1*BN1))</f>
        <v>118.37229405566153</v>
      </c>
      <c r="BP98" s="1">
        <f>SQRT(17612-(BO1*BO1))</f>
        <v>117.86008654332475</v>
      </c>
      <c r="BQ98" s="1">
        <f>SQRT(17612-(BP1*BP1))</f>
        <v>117.33712115098103</v>
      </c>
      <c r="BR98" s="1">
        <f>SQRT(17612-(BQ1*BQ1))</f>
        <v>116.80325337934727</v>
      </c>
      <c r="BS98" s="1">
        <f>SQRT(17612-(BR1*BR1))</f>
        <v>116.25833303466896</v>
      </c>
      <c r="BT98" s="1">
        <f>SQRT(17612-(BS1*BS1))</f>
        <v>115.70220395480806</v>
      </c>
      <c r="BU98" s="1">
        <f>SQRT(17612-(BT1*BT1))</f>
        <v>115.13470371699404</v>
      </c>
      <c r="BV98" s="1">
        <f>SQRT(17612-(BU1*BU1))</f>
        <v>114.55566332573872</v>
      </c>
      <c r="BW98" s="1">
        <f>SQRT(17612-(BV1*BV1))</f>
        <v>113.964906879267</v>
      </c>
      <c r="BX98" s="1">
        <f>SQRT(17612-(BW1*BW1))</f>
        <v>113.36225121265015</v>
      </c>
      <c r="BY98" s="1">
        <f>SQRT(17612-(BX1*BX1))</f>
        <v>112.74750551564323</v>
      </c>
      <c r="BZ98" s="1">
        <f>SQRT(17612-(BY1*BY1))</f>
        <v>112.12047092302102</v>
      </c>
      <c r="CA98" s="1">
        <f>SQRT(17612-(BZ1*BZ1))</f>
        <v>111.48094007497426</v>
      </c>
      <c r="CB98" s="1">
        <f>SQRT(17612-(CA1*CA1))</f>
        <v>110.82869664486721</v>
      </c>
      <c r="CC98" s="1">
        <f>SQRT(17612-(CB1*CB1))</f>
        <v>110.16351483136329</v>
      </c>
      <c r="CD98" s="1">
        <f>SQRT(17612-(CC1*CC1))</f>
        <v>109.48515881159419</v>
      </c>
      <c r="CE98" s="1">
        <f>SQRT(17612-(CD1*CD1))</f>
        <v>108.79338215167317</v>
      </c>
      <c r="CF98" s="1">
        <f>SQRT(17612-(CE1*CE1))</f>
        <v>108.08792717042917</v>
      </c>
      <c r="CG98" s="1">
        <f>SQRT(17612-(CF1*CF1))</f>
        <v>107.36852425175638</v>
      </c>
      <c r="CH98" s="1">
        <f>SQRT(17612-(CG1*CG1))</f>
        <v>106.63489110042735</v>
      </c>
      <c r="CI98" s="1">
        <f>SQRT(17612-(CH1*CH1))</f>
        <v>105.88673193559238</v>
      </c>
      <c r="CJ98" s="1">
        <f>SQRT(17612-(CI1*CI1))</f>
        <v>105.12373661547615</v>
      </c>
      <c r="CK98" s="1">
        <f>SQRT(17612-(CJ1*CJ1))</f>
        <v>104.34557968596465</v>
      </c>
      <c r="CL98" s="1">
        <f>SQRT(17612-(CK1*CK1))</f>
        <v>103.5519193448388</v>
      </c>
      <c r="CM98" s="1">
        <f>SQRT(17612-(CL1*CL1))</f>
        <v>102.74239631233058</v>
      </c>
      <c r="CN98" s="1">
        <f>SQRT(17612-(CM1*CM1))</f>
        <v>101.9166325974323</v>
      </c>
      <c r="CO98" s="1">
        <f>SQRT(17612-(CN1*CN1))</f>
        <v>101.07423014794622</v>
      </c>
      <c r="CP98" s="1">
        <f>SQRT(17612-(CO1*CO1))</f>
        <v>100.21476937058729</v>
      </c>
      <c r="CQ98" s="1">
        <f>SQRT(17612-(CP1*CP1))</f>
        <v>99.33780750550115</v>
      </c>
      <c r="CR98" s="1">
        <f>SQRT(17612-(CQ1*CQ1))</f>
        <v>98.44287683728061</v>
      </c>
      <c r="CS98" s="1">
        <f>SQRT(17612-(CR1*CR1))</f>
        <v>97.52948272189288</v>
      </c>
      <c r="CT98" s="1">
        <f>SQRT(17612-(CS1*CS1))</f>
        <v>96.59710140578754</v>
      </c>
      <c r="CU98" s="1">
        <f>SQRT(17612-(CT1*CT1))</f>
        <v>95.64517760974674</v>
      </c>
      <c r="CV98" s="1">
        <f>SQRT(17612-(CU1*CU1))</f>
        <v>94.67312184564318</v>
      </c>
    </row>
    <row r="99" spans="1:100" ht="12.75">
      <c r="A99" s="3">
        <f>D99/1.41421356</f>
        <v>93.32738091916707</v>
      </c>
      <c r="B99" s="3">
        <v>94</v>
      </c>
      <c r="C99" s="4">
        <v>96.5</v>
      </c>
      <c r="D99" s="4">
        <f>SQRT((163.5*163.5)-(C99*C99))</f>
        <v>131.98484761517133</v>
      </c>
      <c r="E99" s="4">
        <v>133</v>
      </c>
      <c r="F99" s="4">
        <f>D99*D99</f>
        <v>17419.999999999996</v>
      </c>
      <c r="G99" s="1">
        <f>D99</f>
        <v>131.98484761517133</v>
      </c>
      <c r="H99" s="1">
        <f>SQRT(17420-(G1*G1))</f>
        <v>131.98105924715108</v>
      </c>
      <c r="I99" s="1">
        <f>SQRT(17420-(H1*H1))</f>
        <v>131.96969349058898</v>
      </c>
      <c r="J99" s="1">
        <f>SQRT(17420-(I1*I1))</f>
        <v>131.95074838741917</v>
      </c>
      <c r="K99" s="1">
        <f>SQRT(17420-(J1*J1))</f>
        <v>131.92422067232386</v>
      </c>
      <c r="L99" s="1">
        <f>SQRT(17420-(K1*K1))</f>
        <v>131.8901057699174</v>
      </c>
      <c r="M99" s="1">
        <f>SQRT(17420-(L1*L1))</f>
        <v>131.84839779079607</v>
      </c>
      <c r="N99" s="1">
        <f>SQRT(17420-(M1*M1))</f>
        <v>131.79908952644553</v>
      </c>
      <c r="O99" s="1">
        <f>SQRT(17420-(N1*N1))</f>
        <v>131.74217244299564</v>
      </c>
      <c r="P99" s="1">
        <f>SQRT(17420-(O1*O1))</f>
        <v>131.67763667381033</v>
      </c>
      <c r="Q99" s="1">
        <f>SQRT(17420-(P1*P1))</f>
        <v>131.60547101089682</v>
      </c>
      <c r="R99" s="1">
        <f>SQRT(17420-(Q1*Q1))</f>
        <v>131.52566289511716</v>
      </c>
      <c r="S99" s="1">
        <f>SQRT(17420-(R1*R1))</f>
        <v>131.43819840518205</v>
      </c>
      <c r="T99" s="1">
        <f>SQRT(17420-(S1*S1))</f>
        <v>131.34306224540373</v>
      </c>
      <c r="U99" s="1">
        <f>SQRT(17420-(T1*T1))</f>
        <v>131.24023773218335</v>
      </c>
      <c r="V99" s="1">
        <f>SQRT(17420-(U1*U1))</f>
        <v>131.12970677920393</v>
      </c>
      <c r="W99" s="1">
        <f>SQRT(17420-(V1*V1))</f>
        <v>131.01144988129855</v>
      </c>
      <c r="X99" s="1">
        <f>SQRT(17420-(W1*W1))</f>
        <v>130.88544609695916</v>
      </c>
      <c r="Y99" s="1">
        <f>SQRT(17420-(X1*X1))</f>
        <v>130.75167302944922</v>
      </c>
      <c r="Z99" s="1">
        <f>SQRT(17420-(Y1*Y1))</f>
        <v>130.61010680647956</v>
      </c>
      <c r="AA99" s="1">
        <f>SQRT(17420-(Z1*Z1))</f>
        <v>130.46072205840346</v>
      </c>
      <c r="AB99" s="1">
        <f>SQRT(17420-(AA1*AA1))</f>
        <v>130.30349189488362</v>
      </c>
      <c r="AC99" s="1">
        <f>SQRT(17420-(AB1*AB1))</f>
        <v>130.13838787997952</v>
      </c>
      <c r="AD99" s="1">
        <f>SQRT(17420-(AC1*AC1))</f>
        <v>129.96538000559994</v>
      </c>
      <c r="AE99" s="1">
        <f>SQRT(17420-(AD1*AD1))</f>
        <v>129.78443666326098</v>
      </c>
      <c r="AF99" s="1">
        <f>SQRT(17420-(AE1*AE1))</f>
        <v>129.59552461408535</v>
      </c>
      <c r="AG99" s="1">
        <f>SQRT(17420-(AF1*AF1))</f>
        <v>129.3986089569745</v>
      </c>
      <c r="AH99" s="1">
        <f>SQRT(17420-(AG1*AG1))</f>
        <v>129.19365309487924</v>
      </c>
      <c r="AI99" s="1">
        <f>SQRT(17420-(AH1*AH1))</f>
        <v>128.98061869908983</v>
      </c>
      <c r="AJ99" s="1">
        <f>SQRT(17420-(AI1*AI1))</f>
        <v>128.75946567146045</v>
      </c>
      <c r="AK99" s="1">
        <f>SQRT(17420-(AJ1*AJ1))</f>
        <v>128.53015210447703</v>
      </c>
      <c r="AL99" s="1">
        <f>SQRT(17420-(AK1*AK1))</f>
        <v>128.2926342390708</v>
      </c>
      <c r="AM99" s="1">
        <f>SQRT(17420-(AL1*AL1))</f>
        <v>128.04686642007292</v>
      </c>
      <c r="AN99" s="1">
        <f>SQRT(17420-(AM1*AM1))</f>
        <v>127.79280104919839</v>
      </c>
      <c r="AO99" s="1">
        <f>SQRT(17420-(AN1*AN1))</f>
        <v>127.53038853543887</v>
      </c>
      <c r="AP99" s="1">
        <f>SQRT(17420-(AO1*AO1))</f>
        <v>127.25957724273643</v>
      </c>
      <c r="AQ99" s="1">
        <f>SQRT(17420-(AP1*AP1))</f>
        <v>126.98031343479981</v>
      </c>
      <c r="AR99" s="1">
        <f>SQRT(17420-(AQ1*AQ1))</f>
        <v>126.69254121691615</v>
      </c>
      <c r="AS99" s="1">
        <f>SQRT(17420-(AR1*AR1))</f>
        <v>126.39620247459969</v>
      </c>
      <c r="AT99" s="1">
        <f>SQRT(17420-(AS1*AS1))</f>
        <v>126.09123680890754</v>
      </c>
      <c r="AU99" s="1">
        <f>SQRT(17420-(AT1*AT1))</f>
        <v>125.777581468241</v>
      </c>
      <c r="AV99" s="1">
        <f>SQRT(17420-(AU1*AU1))</f>
        <v>125.45517127643643</v>
      </c>
      <c r="AW99" s="1">
        <f>SQRT(17420-(AV1*AV1))</f>
        <v>125.12393855693642</v>
      </c>
      <c r="AX99" s="1">
        <f>SQRT(17420-(AW1*AW1))</f>
        <v>124.78381305281547</v>
      </c>
      <c r="AY99" s="1">
        <f>SQRT(17420-(AX1*AX1))</f>
        <v>124.43472184241824</v>
      </c>
      <c r="AZ99" s="1">
        <f>SQRT(17420-(AY1*AY1))</f>
        <v>124.07658925034973</v>
      </c>
      <c r="BA99" s="1">
        <f>SQRT(17420-(AZ1*AZ1))</f>
        <v>123.70933675353692</v>
      </c>
      <c r="BB99" s="1">
        <f>SQRT(17420-(BA1*BA1))</f>
        <v>123.33288288206029</v>
      </c>
      <c r="BC99" s="1">
        <f>SQRT(17420-(BB1*BB1))</f>
        <v>122.94714311442947</v>
      </c>
      <c r="BD99" s="1">
        <f>SQRT(17420-(BC1*BC1))</f>
        <v>122.55202976695246</v>
      </c>
      <c r="BE99" s="1">
        <f>SQRT(17420-(BD1*BD1))</f>
        <v>122.14745187681976</v>
      </c>
      <c r="BF99" s="1">
        <f>SQRT(17420-(BE1*BE1))</f>
        <v>121.73331507849443</v>
      </c>
      <c r="BG99" s="1">
        <f>SQRT(17420-(BF1*BF1))</f>
        <v>121.309521472966</v>
      </c>
      <c r="BH99" s="1">
        <f>SQRT(17420-(BG1*BG1))</f>
        <v>120.87596948939024</v>
      </c>
      <c r="BI99" s="1">
        <f>SQRT(17420-(BH1*BH1))</f>
        <v>120.43255373859678</v>
      </c>
      <c r="BJ99" s="1">
        <f>SQRT(17420-(BI1*BI1))</f>
        <v>119.97916485790356</v>
      </c>
      <c r="BK99" s="1">
        <f>SQRT(17420-(BJ1*BJ1))</f>
        <v>119.5156893466293</v>
      </c>
      <c r="BL99" s="1">
        <f>SQRT(17420-(BK1*BK1))</f>
        <v>119.04200939164292</v>
      </c>
      <c r="BM99" s="1">
        <f>SQRT(17420-(BL1*BL1))</f>
        <v>118.55800268223145</v>
      </c>
      <c r="BN99" s="1">
        <f>SQRT(17420-(BM1*BM1))</f>
        <v>118.06354221350468</v>
      </c>
      <c r="BO99" s="1">
        <f>SQRT(17420-(BN1*BN1))</f>
        <v>117.55849607748476</v>
      </c>
      <c r="BP99" s="1">
        <f>SQRT(17420-(BO1*BO1))</f>
        <v>117.04272724095249</v>
      </c>
      <c r="BQ99" s="1">
        <f>SQRT(17420-(BP1*BP1))</f>
        <v>116.51609330903607</v>
      </c>
      <c r="BR99" s="1">
        <f>SQRT(17420-(BQ1*BQ1))</f>
        <v>115.97844627343478</v>
      </c>
      <c r="BS99" s="1">
        <f>SQRT(17420-(BR1*BR1))</f>
        <v>115.4296322440646</v>
      </c>
      <c r="BT99" s="1">
        <f>SQRT(17420-(BS1*BS1))</f>
        <v>114.86949116279744</v>
      </c>
      <c r="BU99" s="1">
        <f>SQRT(17420-(BT1*BT1))</f>
        <v>114.29785649783639</v>
      </c>
      <c r="BV99" s="1">
        <f>SQRT(17420-(BU1*BU1))</f>
        <v>113.71455491712571</v>
      </c>
      <c r="BW99" s="1">
        <f>SQRT(17420-(BV1*BV1))</f>
        <v>113.11940593903418</v>
      </c>
      <c r="BX99" s="1">
        <f>SQRT(17420-(BW1*BW1))</f>
        <v>112.51222155837117</v>
      </c>
      <c r="BY99" s="1">
        <f>SQRT(17420-(BX1*BX1))</f>
        <v>111.89280584559492</v>
      </c>
      <c r="BZ99" s="1">
        <f>SQRT(17420-(BY1*BY1))</f>
        <v>111.26095451684746</v>
      </c>
      <c r="CA99" s="1">
        <f>SQRT(17420-(BZ1*BZ1))</f>
        <v>110.61645447219867</v>
      </c>
      <c r="CB99" s="1">
        <f>SQRT(17420-(CA1*CA1))</f>
        <v>109.95908329919816</v>
      </c>
      <c r="CC99" s="1">
        <f>SQRT(17420-(CB1*CB1))</f>
        <v>109.288608738514</v>
      </c>
      <c r="CD99" s="1">
        <f>SQRT(17420-(CC1*CC1))</f>
        <v>108.60478810807561</v>
      </c>
      <c r="CE99" s="1">
        <f>SQRT(17420-(CD1*CD1))</f>
        <v>107.90736768172968</v>
      </c>
      <c r="CF99" s="1">
        <f>SQRT(17420-(CE1*CE1))</f>
        <v>107.19608201795437</v>
      </c>
      <c r="CG99" s="1">
        <f>SQRT(17420-(CF1*CF1))</f>
        <v>106.47065323364932</v>
      </c>
      <c r="CH99" s="1">
        <f>SQRT(17420-(CG1*CG1))</f>
        <v>105.73079021741964</v>
      </c>
      <c r="CI99" s="1">
        <f>SQRT(17420-(CH1*CH1))</f>
        <v>104.97618777608568</v>
      </c>
      <c r="CJ99" s="1">
        <f>SQRT(17420-(CI1*CI1))</f>
        <v>104.20652570736632</v>
      </c>
      <c r="CK99" s="1">
        <f>SQRT(17420-(CJ1*CJ1))</f>
        <v>103.42146779078317</v>
      </c>
      <c r="CL99" s="1">
        <f>SQRT(17420-(CK1*CK1))</f>
        <v>102.62066068779717</v>
      </c>
      <c r="CM99" s="1">
        <f>SQRT(17420-(CL1*CL1))</f>
        <v>101.8037327409953</v>
      </c>
      <c r="CN99" s="1">
        <f>SQRT(17420-(CM1*CM1))</f>
        <v>100.97029266076235</v>
      </c>
      <c r="CO99" s="1">
        <f>SQRT(17420-(CN1*CN1))</f>
        <v>100.11992808627062</v>
      </c>
      <c r="CP99" s="1">
        <f>SQRT(17420-(CO1*CO1))</f>
        <v>99.25220400575496</v>
      </c>
      <c r="CQ99" s="1">
        <f>SQRT(17420-(CP1*CP1))</f>
        <v>98.3666610188635</v>
      </c>
      <c r="CR99" s="1">
        <f>SQRT(17420-(CQ1*CQ1))</f>
        <v>97.46281342132495</v>
      </c>
      <c r="CS99" s="1">
        <f>SQRT(17420-(CR1*CR1))</f>
        <v>96.54014708917737</v>
      </c>
      <c r="CT99" s="1">
        <f>SQRT(17420-(CS1*CS1))</f>
        <v>95.59811713627</v>
      </c>
      <c r="CU99" s="1">
        <f>SQRT(17420-(CT1*CT1))</f>
        <v>94.63614531456784</v>
      </c>
      <c r="CV99" s="5">
        <f>SQRT(17420-(CU1*CU1))</f>
        <v>93.65361712181756</v>
      </c>
    </row>
    <row r="100" spans="1:99" ht="12.75">
      <c r="A100" s="3">
        <f>D100/1.41421356</f>
        <v>92.80624994527993</v>
      </c>
      <c r="B100" s="3">
        <v>93</v>
      </c>
      <c r="C100" s="4">
        <v>97.5</v>
      </c>
      <c r="D100" s="4">
        <f>SQRT((163.5*163.5)-(C100*C100))</f>
        <v>131.24785712536413</v>
      </c>
      <c r="E100" s="4">
        <v>132</v>
      </c>
      <c r="F100" s="4">
        <f>D100*D100</f>
        <v>17225.999999999996</v>
      </c>
      <c r="G100" s="1">
        <f>D100</f>
        <v>131.24785712536413</v>
      </c>
      <c r="H100" s="1">
        <f>SQRT(17226-(G1*G1))</f>
        <v>131.24404748406687</v>
      </c>
      <c r="I100" s="1">
        <f>SQRT(17226-(H1*H1))</f>
        <v>131.232617896619</v>
      </c>
      <c r="J100" s="1">
        <f>SQRT(17226-(I1*I1))</f>
        <v>131.21356637177422</v>
      </c>
      <c r="K100" s="1">
        <f>SQRT(17226-(J1*J1))</f>
        <v>131.18688958886096</v>
      </c>
      <c r="L100" s="1">
        <f>SQRT(17226-(K1*K1))</f>
        <v>131.15258289488622</v>
      </c>
      <c r="M100" s="1">
        <f>SQRT(17226-(L1*L1))</f>
        <v>131.11064030047294</v>
      </c>
      <c r="N100" s="1">
        <f>SQRT(17226-(M1*M1))</f>
        <v>131.06105447462264</v>
      </c>
      <c r="O100" s="1">
        <f>SQRT(17226-(N1*N1))</f>
        <v>131.00381673829202</v>
      </c>
      <c r="P100" s="1">
        <f>SQRT(17226-(O1*O1))</f>
        <v>130.93891705677117</v>
      </c>
      <c r="Q100" s="1">
        <f>SQRT(17226-(P1*P1))</f>
        <v>130.866344030847</v>
      </c>
      <c r="R100" s="1">
        <f>SQRT(17226-(Q1*Q1))</f>
        <v>130.78608488673405</v>
      </c>
      <c r="S100" s="1">
        <f>SQRT(17226-(R1*R1))</f>
        <v>130.6981254647518</v>
      </c>
      <c r="T100" s="1">
        <f>SQRT(17226-(S1*S1))</f>
        <v>130.60245020672468</v>
      </c>
      <c r="U100" s="1">
        <f>SQRT(17226-(T1*T1))</f>
        <v>130.49904214207857</v>
      </c>
      <c r="V100" s="1">
        <f>SQRT(17226-(U1*U1))</f>
        <v>130.3878828726044</v>
      </c>
      <c r="W100" s="1">
        <f>SQRT(17226-(V1*V1))</f>
        <v>130.26895255585654</v>
      </c>
      <c r="X100" s="1">
        <f>SQRT(17226-(W1*W1))</f>
        <v>130.14222988715076</v>
      </c>
      <c r="Y100" s="1">
        <f>SQRT(17226-(X1*X1))</f>
        <v>130.0076920801227</v>
      </c>
      <c r="Z100" s="1">
        <f>SQRT(17226-(Y1*Y1))</f>
        <v>129.86531484580476</v>
      </c>
      <c r="AA100" s="1">
        <f>SQRT(17226-(Z1*Z1))</f>
        <v>129.71507237017602</v>
      </c>
      <c r="AB100" s="1">
        <f>SQRT(17226-(AA1*AA1))</f>
        <v>129.5569372901351</v>
      </c>
      <c r="AC100" s="1">
        <f>SQRT(17226-(AB1*AB1))</f>
        <v>129.39088066784305</v>
      </c>
      <c r="AD100" s="1">
        <f>SQRT(17226-(AC1*AC1))</f>
        <v>129.2168719633779</v>
      </c>
      <c r="AE100" s="1">
        <f>SQRT(17226-(AD1*AD1))</f>
        <v>129.0348790056394</v>
      </c>
      <c r="AF100" s="1">
        <f>SQRT(17226-(AE1*AE1))</f>
        <v>128.84486796143648</v>
      </c>
      <c r="AG100" s="1">
        <f>SQRT(17226-(AF1*AF1))</f>
        <v>128.64680330268607</v>
      </c>
      <c r="AH100" s="1">
        <f>SQRT(17226-(AG1*AG1))</f>
        <v>128.44064777164587</v>
      </c>
      <c r="AI100" s="1">
        <f>SQRT(17226-(AH1*AH1))</f>
        <v>128.22636234409833</v>
      </c>
      <c r="AJ100" s="1">
        <f>SQRT(17226-(AI1*AI1))</f>
        <v>128.00390619039717</v>
      </c>
      <c r="AK100" s="1">
        <f>SQRT(17226-(AJ1*AJ1))</f>
        <v>127.77323663428112</v>
      </c>
      <c r="AL100" s="1">
        <f>SQRT(17226-(AK1*AK1))</f>
        <v>127.534309109353</v>
      </c>
      <c r="AM100" s="1">
        <f>SQRT(17226-(AL1*AL1))</f>
        <v>127.28707711311466</v>
      </c>
      <c r="AN100" s="1">
        <f>SQRT(17226-(AM1*AM1))</f>
        <v>127.03149215844077</v>
      </c>
      <c r="AO100" s="1">
        <f>SQRT(17226-(AN1*AN1))</f>
        <v>126.76750372236569</v>
      </c>
      <c r="AP100" s="1">
        <f>SQRT(17226-(AO1*AO1))</f>
        <v>126.49505919204908</v>
      </c>
      <c r="AQ100" s="1">
        <f>SQRT(17226-(AP1*AP1))</f>
        <v>126.21410380777577</v>
      </c>
      <c r="AR100" s="1">
        <f>SQRT(17226-(AQ1*AQ1))</f>
        <v>125.92458060283545</v>
      </c>
      <c r="AS100" s="1">
        <f>SQRT(17226-(AR1*AR1))</f>
        <v>125.62643034011593</v>
      </c>
      <c r="AT100" s="1">
        <f>SQRT(17226-(AS1*AS1))</f>
        <v>125.31959144523253</v>
      </c>
      <c r="AU100" s="1">
        <f>SQRT(17226-(AT1*AT1))</f>
        <v>125.00399993600205</v>
      </c>
      <c r="AV100" s="1">
        <f>SQRT(17226-(AU1*AU1))</f>
        <v>124.67958934805648</v>
      </c>
      <c r="AW100" s="1">
        <f>SQRT(17226-(AV1*AV1))</f>
        <v>124.34629065637624</v>
      </c>
      <c r="AX100" s="1">
        <f>SQRT(17226-(AW1*AW1))</f>
        <v>124.00403219250575</v>
      </c>
      <c r="AY100" s="1">
        <f>SQRT(17226-(AX1*AX1))</f>
        <v>123.65273955719704</v>
      </c>
      <c r="AZ100" s="1">
        <f>SQRT(17226-(AY1*AY1))</f>
        <v>123.2923355282071</v>
      </c>
      <c r="BA100" s="1">
        <f>SQRT(17226-(AZ1*AZ1))</f>
        <v>122.92273996295397</v>
      </c>
      <c r="BB100" s="1">
        <f>SQRT(17226-(BA1*BA1))</f>
        <v>122.54386969571347</v>
      </c>
      <c r="BC100" s="1">
        <f>SQRT(17226-(BB1*BB1))</f>
        <v>122.15563842901399</v>
      </c>
      <c r="BD100" s="1">
        <f>SQRT(17226-(BC1*BC1))</f>
        <v>121.75795661885921</v>
      </c>
      <c r="BE100" s="1">
        <f>SQRT(17226-(BD1*BD1))</f>
        <v>121.35073135337916</v>
      </c>
      <c r="BF100" s="1">
        <f>SQRT(17226-(BE1*BE1))</f>
        <v>120.93386622447825</v>
      </c>
      <c r="BG100" s="1">
        <f>SQRT(17226-(BF1*BF1))</f>
        <v>120.50726119201282</v>
      </c>
      <c r="BH100" s="1">
        <f>SQRT(17226-(BG1*BG1))</f>
        <v>120.07081243999309</v>
      </c>
      <c r="BI100" s="1">
        <f>SQRT(17226-(BH1*BH1))</f>
        <v>119.62441222426132</v>
      </c>
      <c r="BJ100" s="1">
        <f>SQRT(17226-(BI1*BI1))</f>
        <v>119.16794871105233</v>
      </c>
      <c r="BK100" s="1">
        <f>SQRT(17226-(BJ1*BJ1))</f>
        <v>118.70130580579136</v>
      </c>
      <c r="BL100" s="1">
        <f>SQRT(17226-(BK1*BK1))</f>
        <v>118.22436297142819</v>
      </c>
      <c r="BM100" s="1">
        <f>SQRT(17226-(BL1*BL1))</f>
        <v>117.73699503554522</v>
      </c>
      <c r="BN100" s="1">
        <f>SQRT(17226-(BM1*BM1))</f>
        <v>117.23907198540937</v>
      </c>
      <c r="BO100" s="1">
        <f>SQRT(17226-(BN1*BN1))</f>
        <v>116.73045875006231</v>
      </c>
      <c r="BP100" s="1">
        <f>SQRT(17226-(BO1*BO1))</f>
        <v>116.21101496846157</v>
      </c>
      <c r="BQ100" s="1">
        <f>SQRT(17226-(BP1*BP1))</f>
        <v>115.68059474259285</v>
      </c>
      <c r="BR100" s="1">
        <f>SQRT(17226-(BQ1*BQ1))</f>
        <v>115.13904637437292</v>
      </c>
      <c r="BS100" s="1">
        <f>SQRT(17226-(BR1*BR1))</f>
        <v>114.58621208504974</v>
      </c>
      <c r="BT100" s="1">
        <f>SQRT(17226-(BS1*BS1))</f>
        <v>114.02192771568107</v>
      </c>
      <c r="BU100" s="1">
        <f>SQRT(17226-(BT1*BT1))</f>
        <v>113.44602240713422</v>
      </c>
      <c r="BV100" s="1">
        <f>SQRT(17226-(BU1*BU1))</f>
        <v>112.8583182578936</v>
      </c>
      <c r="BW100" s="1">
        <f>SQRT(17226-(BV1*BV1))</f>
        <v>112.25862995778988</v>
      </c>
      <c r="BX100" s="1">
        <f>SQRT(17226-(BW1*BW1))</f>
        <v>111.64676439557037</v>
      </c>
      <c r="BY100" s="1">
        <f>SQRT(17226-(BX1*BX1))</f>
        <v>111.02252023801297</v>
      </c>
      <c r="BZ100" s="1">
        <f>SQRT(17226-(BY1*BY1))</f>
        <v>110.38568747804219</v>
      </c>
      <c r="CA100" s="1">
        <f>SQRT(17226-(BZ1*BZ1))</f>
        <v>109.73604694903129</v>
      </c>
      <c r="CB100" s="1">
        <f>SQRT(17226-(CA1*CA1))</f>
        <v>109.07336980216573</v>
      </c>
      <c r="CC100" s="1">
        <f>SQRT(17226-(CB1*CB1))</f>
        <v>108.39741694339399</v>
      </c>
      <c r="CD100" s="1">
        <f>SQRT(17226-(CC1*CC1))</f>
        <v>107.70793842609746</v>
      </c>
      <c r="CE100" s="1">
        <f>SQRT(17226-(CD1*CD1))</f>
        <v>107.00467279516349</v>
      </c>
      <c r="CF100" s="1">
        <f>SQRT(17226-(CE1*CE1))</f>
        <v>106.28734637763802</v>
      </c>
      <c r="CG100" s="1">
        <f>SQRT(17226-(CF1*CF1))</f>
        <v>105.55567251455508</v>
      </c>
      <c r="CH100" s="1">
        <f>SQRT(17226-(CG1*CG1))</f>
        <v>104.80935072788114</v>
      </c>
      <c r="CI100" s="1">
        <f>SQRT(17226-(CH1*CH1))</f>
        <v>104.04806581575652</v>
      </c>
      <c r="CJ100" s="1">
        <f>SQRT(17226-(CI1*CI1))</f>
        <v>103.27148686835103</v>
      </c>
      <c r="CK100" s="1">
        <f>SQRT(17226-(CJ1*CJ1))</f>
        <v>102.4792661956554</v>
      </c>
      <c r="CL100" s="1">
        <f>SQRT(17226-(CK1*CK1))</f>
        <v>101.67103815738285</v>
      </c>
      <c r="CM100" s="1">
        <f>SQRT(17226-(CL1*CL1))</f>
        <v>100.84641788382967</v>
      </c>
      <c r="CN100" s="1">
        <f>SQRT(17226-(CM1*CM1))</f>
        <v>100.00499987500625</v>
      </c>
      <c r="CO100" s="1">
        <f>SQRT(17226-(CN1*CN1))</f>
        <v>99.1463564635635</v>
      </c>
      <c r="CP100" s="1">
        <f>SQRT(17226-(CO1*CO1))</f>
        <v>98.2700361249552</v>
      </c>
      <c r="CQ100" s="1">
        <f>SQRT(17226-(CP1*CP1))</f>
        <v>97.3755616158387</v>
      </c>
      <c r="CR100" s="1">
        <f>SQRT(17226-(CQ1*CQ1))</f>
        <v>96.46242791885346</v>
      </c>
      <c r="CS100" s="1">
        <f>SQRT(17226-(CR1*CR1))</f>
        <v>95.53009996854395</v>
      </c>
      <c r="CT100" s="1">
        <f>SQRT(17226-(CS1*CS1))</f>
        <v>94.57801012920498</v>
      </c>
      <c r="CU100" s="1">
        <f>SQRT(17226-(CT1*CT1))</f>
        <v>93.60555539069249</v>
      </c>
    </row>
    <row r="101" spans="1:99" ht="12.75">
      <c r="A101" s="3">
        <f>D101/1.41421356</f>
        <v>92.2767577918561</v>
      </c>
      <c r="B101" s="3">
        <v>93</v>
      </c>
      <c r="C101" s="4">
        <v>98.5</v>
      </c>
      <c r="D101" s="4">
        <f>SQRT((163.5*163.5)-(C101*C101))</f>
        <v>130.49904214207857</v>
      </c>
      <c r="E101" s="4">
        <v>132</v>
      </c>
      <c r="F101" s="4">
        <f>D101*D101</f>
        <v>17029.999999999996</v>
      </c>
      <c r="G101" s="1">
        <f>D101</f>
        <v>130.49904214207857</v>
      </c>
      <c r="H101" s="1">
        <f>SQRT(17030-(G1*G1))</f>
        <v>130.49521064008442</v>
      </c>
      <c r="I101" s="1">
        <f>SQRT(17030-(H1*H1))</f>
        <v>130.4837154590564</v>
      </c>
      <c r="J101" s="1">
        <f>SQRT(17030-(I1*I1))</f>
        <v>130.4645545732633</v>
      </c>
      <c r="K101" s="1">
        <f>SQRT(17030-(J1*J1))</f>
        <v>130.43772460450236</v>
      </c>
      <c r="L101" s="1">
        <f>SQRT(17030-(K1*K1))</f>
        <v>130.40322081911935</v>
      </c>
      <c r="M101" s="1">
        <f>SQRT(17030-(L1*L1))</f>
        <v>130.36103712382777</v>
      </c>
      <c r="N101" s="1">
        <f>SQRT(17030-(M1*M1))</f>
        <v>130.31116606031887</v>
      </c>
      <c r="O101" s="1">
        <f>SQRT(17030-(N1*N1))</f>
        <v>130.25359879865124</v>
      </c>
      <c r="P101" s="1">
        <f>SQRT(17030-(O1*O1))</f>
        <v>130.18832512940628</v>
      </c>
      <c r="Q101" s="1">
        <f>SQRT(17030-(P1*P1))</f>
        <v>130.11533345459327</v>
      </c>
      <c r="R101" s="1">
        <f>SQRT(17030-(Q1*Q1))</f>
        <v>130.034610777285</v>
      </c>
      <c r="S101" s="1">
        <f>SQRT(17030-(R1*R1))</f>
        <v>129.94614268996213</v>
      </c>
      <c r="T101" s="1">
        <f>SQRT(17030-(S1*S1))</f>
        <v>129.84991336154215</v>
      </c>
      <c r="U101" s="1">
        <f>SQRT(17030-(T1*T1))</f>
        <v>129.74590552306458</v>
      </c>
      <c r="V101" s="1">
        <f>SQRT(17030-(U1*U1))</f>
        <v>129.634100452003</v>
      </c>
      <c r="W101" s="1">
        <f>SQRT(17030-(V1*V1))</f>
        <v>129.51447795516916</v>
      </c>
      <c r="X101" s="1">
        <f>SQRT(17030-(W1*W1))</f>
        <v>129.38701635017324</v>
      </c>
      <c r="Y101" s="1">
        <f>SQRT(17030-(X1*X1))</f>
        <v>129.25169244539896</v>
      </c>
      <c r="Z101" s="1">
        <f>SQRT(17030-(Y1*Y1))</f>
        <v>129.10848151845022</v>
      </c>
      <c r="AA101" s="1">
        <f>SQRT(17030-(Z1*Z1))</f>
        <v>128.9573572930215</v>
      </c>
      <c r="AB101" s="1">
        <f>SQRT(17030-(AA1*AA1))</f>
        <v>128.79829191413992</v>
      </c>
      <c r="AC101" s="1">
        <f>SQRT(17030-(AB1*AB1))</f>
        <v>128.63125592172378</v>
      </c>
      <c r="AD101" s="1">
        <f>SQRT(17030-(AC1*AC1))</f>
        <v>128.4562182223967</v>
      </c>
      <c r="AE101" s="1">
        <f>SQRT(17030-(AD1*AD1))</f>
        <v>128.27314605949292</v>
      </c>
      <c r="AF101" s="1">
        <f>SQRT(17030-(AE1*AE1))</f>
        <v>128.08200498118384</v>
      </c>
      <c r="AG101" s="1">
        <f>SQRT(17030-(AF1*AF1))</f>
        <v>127.88275880665071</v>
      </c>
      <c r="AH101" s="1">
        <f>SQRT(17030-(AG1*AG1))</f>
        <v>127.67536959022284</v>
      </c>
      <c r="AI101" s="1">
        <f>SQRT(17030-(AH1*AH1))</f>
        <v>127.4597975833949</v>
      </c>
      <c r="AJ101" s="1">
        <f>SQRT(17030-(AI1*AI1))</f>
        <v>127.23600119463045</v>
      </c>
      <c r="AK101" s="1">
        <f>SQRT(17030-(AJ1*AJ1))</f>
        <v>127.00393694685216</v>
      </c>
      <c r="AL101" s="1">
        <f>SQRT(17030-(AK1*AK1))</f>
        <v>126.763559432512</v>
      </c>
      <c r="AM101" s="1">
        <f>SQRT(17030-(AL1*AL1))</f>
        <v>126.51482126612676</v>
      </c>
      <c r="AN101" s="1">
        <f>SQRT(17030-(AM1*AM1))</f>
        <v>126.25767303415662</v>
      </c>
      <c r="AO101" s="1">
        <f>SQRT(17030-(AN1*AN1))</f>
        <v>125.99206324209474</v>
      </c>
      <c r="AP101" s="1">
        <f>SQRT(17030-(AO1*AO1))</f>
        <v>125.7179382586272</v>
      </c>
      <c r="AQ101" s="1">
        <f>SQRT(17030-(AP1*AP1))</f>
        <v>125.43524225671189</v>
      </c>
      <c r="AR101" s="1">
        <f>SQRT(17030-(AQ1*AQ1))</f>
        <v>125.14391715141412</v>
      </c>
      <c r="AS101" s="1">
        <f>SQRT(17030-(AR1*AR1))</f>
        <v>124.84390253432484</v>
      </c>
      <c r="AT101" s="1">
        <f>SQRT(17030-(AS1*AS1))</f>
        <v>124.53513560437472</v>
      </c>
      <c r="AU101" s="1">
        <f>SQRT(17030-(AT1*AT1))</f>
        <v>124.21755109484327</v>
      </c>
      <c r="AV101" s="1">
        <f>SQRT(17030-(AU1*AU1))</f>
        <v>123.89108119634763</v>
      </c>
      <c r="AW101" s="1">
        <f>SQRT(17030-(AV1*AV1))</f>
        <v>123.5556554755791</v>
      </c>
      <c r="AX101" s="1">
        <f>SQRT(17030-(AW1*AW1))</f>
        <v>123.21120078953861</v>
      </c>
      <c r="AY101" s="1">
        <f>SQRT(17030-(AX1*AX1))</f>
        <v>122.8576411950026</v>
      </c>
      <c r="AZ101" s="1">
        <f>SQRT(17030-(AY1*AY1))</f>
        <v>122.494897852931</v>
      </c>
      <c r="BA101" s="1">
        <f>SQRT(17030-(AZ1*AZ1))</f>
        <v>122.12288892750614</v>
      </c>
      <c r="BB101" s="1">
        <f>SQRT(17030-(BA1*BA1))</f>
        <v>121.74152947946727</v>
      </c>
      <c r="BC101" s="1">
        <f>SQRT(17030-(BB1*BB1))</f>
        <v>121.35073135337916</v>
      </c>
      <c r="BD101" s="1">
        <f>SQRT(17030-(BC1*BC1))</f>
        <v>120.95040305844375</v>
      </c>
      <c r="BE101" s="1">
        <f>SQRT(17030-(BD1*BD1))</f>
        <v>120.5404496424333</v>
      </c>
      <c r="BF101" s="1">
        <f>SQRT(17030-(BE1*BE1))</f>
        <v>120.12077255828818</v>
      </c>
      <c r="BG101" s="1">
        <f>SQRT(17030-(BF1*BF1))</f>
        <v>119.69126952288542</v>
      </c>
      <c r="BH101" s="1">
        <f>SQRT(17030-(BG1*BG1))</f>
        <v>119.25183436744275</v>
      </c>
      <c r="BI101" s="1">
        <f>SQRT(17030-(BH1*BH1))</f>
        <v>118.80235687897779</v>
      </c>
      <c r="BJ101" s="1">
        <f>SQRT(17030-(BI1*BI1))</f>
        <v>118.3427226321923</v>
      </c>
      <c r="BK101" s="1">
        <f>SQRT(17030-(BJ1*BJ1))</f>
        <v>117.87281281109738</v>
      </c>
      <c r="BL101" s="1">
        <f>SQRT(17030-(BK1*BK1))</f>
        <v>117.39250401963491</v>
      </c>
      <c r="BM101" s="1">
        <f>SQRT(17030-(BL1*BL1))</f>
        <v>116.90166808048549</v>
      </c>
      <c r="BN101" s="1">
        <f>SQRT(17030-(BM1*BM1))</f>
        <v>116.40017182117903</v>
      </c>
      <c r="BO101" s="1">
        <f>SQRT(17030-(BN1*BN1))</f>
        <v>115.88787684654508</v>
      </c>
      <c r="BP101" s="1">
        <f>SQRT(17030-(BO1*BO1))</f>
        <v>115.36463929644994</v>
      </c>
      <c r="BQ101" s="1">
        <f>SQRT(17030-(BP1*BP1))</f>
        <v>114.8303095876694</v>
      </c>
      <c r="BR101" s="1">
        <f>SQRT(17030-(BQ1*BQ1))</f>
        <v>114.28473213863697</v>
      </c>
      <c r="BS101" s="1">
        <f>SQRT(17030-(BR1*BR1))</f>
        <v>113.72774507568502</v>
      </c>
      <c r="BT101" s="1">
        <f>SQRT(17030-(BS1*BS1))</f>
        <v>113.1591799192624</v>
      </c>
      <c r="BU101" s="1">
        <f>SQRT(17030-(BT1*BT1))</f>
        <v>112.57886124845996</v>
      </c>
      <c r="BV101" s="1">
        <f>SQRT(17030-(BU1*BU1))</f>
        <v>111.9866063420086</v>
      </c>
      <c r="BW101" s="1">
        <f>SQRT(17030-(BV1*BV1))</f>
        <v>111.3822247937255</v>
      </c>
      <c r="BX101" s="1">
        <f>SQRT(17030-(BW1*BW1))</f>
        <v>110.76551810017412</v>
      </c>
      <c r="BY101" s="1">
        <f>SQRT(17030-(BX1*BX1))</f>
        <v>110.13627921806692</v>
      </c>
      <c r="BZ101" s="1">
        <f>SQRT(17030-(BY1*BY1))</f>
        <v>109.49429208867465</v>
      </c>
      <c r="CA101" s="1">
        <f>SQRT(17030-(BZ1*BZ1))</f>
        <v>108.83933112620639</v>
      </c>
      <c r="CB101" s="1">
        <f>SQRT(17030-(CA1*CA1))</f>
        <v>108.17116066678771</v>
      </c>
      <c r="CC101" s="1">
        <f>SQRT(17030-(CB1*CB1))</f>
        <v>107.48953437428223</v>
      </c>
      <c r="CD101" s="1">
        <f>SQRT(17030-(CC1*CC1))</f>
        <v>106.7941945987702</v>
      </c>
      <c r="CE101" s="1">
        <f>SQRT(17030-(CD1*CD1))</f>
        <v>106.08487168300671</v>
      </c>
      <c r="CF101" s="1">
        <f>SQRT(17030-(CE1*CE1))</f>
        <v>105.3612832116238</v>
      </c>
      <c r="CG101" s="1">
        <f>SQRT(17030-(CF1*CF1))</f>
        <v>104.62313319720452</v>
      </c>
      <c r="CH101" s="1">
        <f>SQRT(17030-(CG1*CG1))</f>
        <v>103.87011119662864</v>
      </c>
      <c r="CI101" s="1">
        <f>SQRT(17030-(CH1*CH1))</f>
        <v>103.10189135025604</v>
      </c>
      <c r="CJ101" s="1">
        <f>SQRT(17030-(CI1*CI1))</f>
        <v>102.31813133555558</v>
      </c>
      <c r="CK101" s="1">
        <f>SQRT(17030-(CJ1*CJ1))</f>
        <v>101.51847122568385</v>
      </c>
      <c r="CL101" s="1">
        <f>SQRT(17030-(CK1*CK1))</f>
        <v>100.70253224224304</v>
      </c>
      <c r="CM101" s="1">
        <f>SQRT(17030-(CL1*CL1))</f>
        <v>99.86991538997117</v>
      </c>
      <c r="CN101" s="1">
        <f>SQRT(17030-(CM1*CM1))</f>
        <v>99.02019995940222</v>
      </c>
      <c r="CO101" s="1">
        <f>SQRT(17030-(CN1*CN1))</f>
        <v>98.15294188153507</v>
      </c>
      <c r="CP101" s="1">
        <f>SQRT(17030-(CO1*CO1))</f>
        <v>97.26767191621273</v>
      </c>
      <c r="CQ101" s="1">
        <f>SQRT(17030-(CP1*CP1))</f>
        <v>96.36389365317281</v>
      </c>
      <c r="CR101" s="1">
        <f>SQRT(17030-(CQ1*CQ1))</f>
        <v>95.44108130150245</v>
      </c>
      <c r="CS101" s="1">
        <f>SQRT(17030-(CR1*CR1))</f>
        <v>94.4986772394196</v>
      </c>
      <c r="CT101" s="1">
        <f>SQRT(17030-(CS1*CS1))</f>
        <v>93.53608929178085</v>
      </c>
      <c r="CU101" s="5">
        <f>SQRT(17030-(CT1*CT1))</f>
        <v>92.5526876973327</v>
      </c>
    </row>
    <row r="102" spans="1:98" ht="12.75">
      <c r="A102" s="3">
        <f>D102/1.41421356</f>
        <v>91.73875968337826</v>
      </c>
      <c r="B102" s="3">
        <v>92</v>
      </c>
      <c r="C102" s="4">
        <v>99.5</v>
      </c>
      <c r="D102" s="4">
        <f>SQRT((163.5*163.5)-(C102*C102))</f>
        <v>129.73819792181484</v>
      </c>
      <c r="E102" s="4">
        <v>131</v>
      </c>
      <c r="F102" s="4">
        <f>D102*D102</f>
        <v>16832</v>
      </c>
      <c r="G102" s="1">
        <f>D102</f>
        <v>129.73819792181484</v>
      </c>
      <c r="H102" s="1">
        <f>SQRT(16832-(G1*G1))</f>
        <v>129.7343439494724</v>
      </c>
      <c r="I102" s="1">
        <f>SQRT(16832-(H1*H1))</f>
        <v>129.7227813454522</v>
      </c>
      <c r="J102" s="1">
        <f>SQRT(16832-(I1*I1))</f>
        <v>129.70350804816346</v>
      </c>
      <c r="K102" s="1">
        <f>SQRT(16832-(J1*J1))</f>
        <v>129.6765206195786</v>
      </c>
      <c r="L102" s="1">
        <f>SQRT(16832-(K1*K1))</f>
        <v>129.64181424216494</v>
      </c>
      <c r="M102" s="1">
        <f>SQRT(16832-(L1*L1))</f>
        <v>129.59938271457932</v>
      </c>
      <c r="N102" s="1">
        <f>SQRT(16832-(M1*M1))</f>
        <v>129.549218446118</v>
      </c>
      <c r="O102" s="1">
        <f>SQRT(16832-(N1*N1))</f>
        <v>129.49131244990917</v>
      </c>
      <c r="P102" s="1">
        <f>SQRT(16832-(O1*O1))</f>
        <v>129.42565433483426</v>
      </c>
      <c r="Q102" s="1">
        <f>SQRT(16832-(P1*P1))</f>
        <v>129.35223229616102</v>
      </c>
      <c r="R102" s="1">
        <f>SQRT(16832-(Q1*Q1))</f>
        <v>129.27103310486848</v>
      </c>
      <c r="S102" s="1">
        <f>SQRT(16832-(R1*R1))</f>
        <v>129.18204209564115</v>
      </c>
      <c r="T102" s="1">
        <f>SQRT(16832-(S1*S1))</f>
        <v>129.0852431535069</v>
      </c>
      <c r="U102" s="1">
        <f>SQRT(16832-(T1*T1))</f>
        <v>128.98061869908983</v>
      </c>
      <c r="V102" s="1">
        <f>SQRT(16832-(U1*U1))</f>
        <v>128.8681496724462</v>
      </c>
      <c r="W102" s="1">
        <f>SQRT(16832-(V1*V1))</f>
        <v>128.74781551544865</v>
      </c>
      <c r="X102" s="1">
        <f>SQRT(16832-(W1*W1))</f>
        <v>128.61959415267955</v>
      </c>
      <c r="Y102" s="1">
        <f>SQRT(16832-(X1*X1))</f>
        <v>128.48346197079218</v>
      </c>
      <c r="Z102" s="1">
        <f>SQRT(16832-(Y1*Y1))</f>
        <v>128.3393937962931</v>
      </c>
      <c r="AA102" s="1">
        <f>SQRT(16832-(Z1*Z1))</f>
        <v>128.18736287169654</v>
      </c>
      <c r="AB102" s="1">
        <f>SQRT(16832-(AA1*AA1))</f>
        <v>128.02734082999615</v>
      </c>
      <c r="AC102" s="1">
        <f>SQRT(16832-(AB1*AB1))</f>
        <v>127.85929766739687</v>
      </c>
      <c r="AD102" s="1">
        <f>SQRT(16832-(AC1*AC1))</f>
        <v>127.68320171424274</v>
      </c>
      <c r="AE102" s="1">
        <f>SQRT(16832-(AD1*AD1))</f>
        <v>127.49901960407382</v>
      </c>
      <c r="AF102" s="1">
        <f>SQRT(16832-(AE1*AE1))</f>
        <v>127.30671624073885</v>
      </c>
      <c r="AG102" s="1">
        <f>SQRT(16832-(AF1*AF1))</f>
        <v>127.10625476348518</v>
      </c>
      <c r="AH102" s="1">
        <f>SQRT(16832-(AG1*AG1))</f>
        <v>126.89759650994182</v>
      </c>
      <c r="AI102" s="1">
        <f>SQRT(16832-(AH1*AH1))</f>
        <v>126.68070097690493</v>
      </c>
      <c r="AJ102" s="1">
        <f>SQRT(16832-(AI1*AI1))</f>
        <v>126.45552577882866</v>
      </c>
      <c r="AK102" s="1">
        <f>SQRT(16832-(AJ1*AJ1))</f>
        <v>126.22202660391727</v>
      </c>
      <c r="AL102" s="1">
        <f>SQRT(16832-(AK1*AK1))</f>
        <v>125.98015716770638</v>
      </c>
      <c r="AM102" s="1">
        <f>SQRT(16832-(AL1*AL1))</f>
        <v>125.72986916401369</v>
      </c>
      <c r="AN102" s="1">
        <f>SQRT(16832-(AM1*AM1))</f>
        <v>125.47111221313055</v>
      </c>
      <c r="AO102" s="1">
        <f>SQRT(16832-(AN1*AN1))</f>
        <v>125.20383380711631</v>
      </c>
      <c r="AP102" s="1">
        <f>SQRT(16832-(AO1*AO1))</f>
        <v>124.92797925204746</v>
      </c>
      <c r="AQ102" s="1">
        <f>SQRT(16832-(AP1*AP1))</f>
        <v>124.64349160706307</v>
      </c>
      <c r="AR102" s="1">
        <f>SQRT(16832-(AQ1*AQ1))</f>
        <v>124.35031162003575</v>
      </c>
      <c r="AS102" s="1">
        <f>SQRT(16832-(AR1*AR1))</f>
        <v>124.04837765968566</v>
      </c>
      <c r="AT102" s="1">
        <f>SQRT(16832-(AS1*AS1))</f>
        <v>123.73762564394066</v>
      </c>
      <c r="AU102" s="1">
        <f>SQRT(16832-(AT1*AT1))</f>
        <v>123.4179889643321</v>
      </c>
      <c r="AV102" s="1">
        <f>SQRT(16832-(AU1*AU1))</f>
        <v>123.08939840619907</v>
      </c>
      <c r="AW102" s="1">
        <f>SQRT(16832-(AV1*AV1))</f>
        <v>122.75178206445722</v>
      </c>
      <c r="AX102" s="1">
        <f>SQRT(16832-(AW1*AW1))</f>
        <v>122.40506525466992</v>
      </c>
      <c r="AY102" s="1">
        <f>SQRT(16832-(AX1*AX1))</f>
        <v>122.04917041913886</v>
      </c>
      <c r="AZ102" s="1">
        <f>SQRT(16832-(AY1*AY1))</f>
        <v>121.68401702770993</v>
      </c>
      <c r="BA102" s="1">
        <f>SQRT(16832-(AZ1*AZ1))</f>
        <v>121.309521472966</v>
      </c>
      <c r="BB102" s="1">
        <f>SQRT(16832-(BA1*BA1))</f>
        <v>120.92559695945272</v>
      </c>
      <c r="BC102" s="1">
        <f>SQRT(16832-(BB1*BB1))</f>
        <v>120.53215338655491</v>
      </c>
      <c r="BD102" s="1">
        <f>SQRT(16832-(BC1*BC1))</f>
        <v>120.12909722461083</v>
      </c>
      <c r="BE102" s="1">
        <f>SQRT(16832-(BD1*BD1))</f>
        <v>119.71633138381748</v>
      </c>
      <c r="BF102" s="1">
        <f>SQRT(16832-(BE1*BE1))</f>
        <v>119.29375507544391</v>
      </c>
      <c r="BG102" s="1">
        <f>SQRT(16832-(BF1*BF1))</f>
        <v>118.86126366482901</v>
      </c>
      <c r="BH102" s="1">
        <f>SQRT(16832-(BG1*BG1))</f>
        <v>118.41874851559612</v>
      </c>
      <c r="BI102" s="1">
        <f>SQRT(16832-(BH1*BH1))</f>
        <v>117.96609682446902</v>
      </c>
      <c r="BJ102" s="1">
        <f>SQRT(16832-(BI1*BI1))</f>
        <v>117.50319144601988</v>
      </c>
      <c r="BK102" s="1">
        <f>SQRT(16832-(BJ1*BJ1))</f>
        <v>117.02991070662235</v>
      </c>
      <c r="BL102" s="1">
        <f>SQRT(16832-(BK1*BK1))</f>
        <v>116.54612820681776</v>
      </c>
      <c r="BM102" s="1">
        <f>SQRT(16832-(BL1*BL1))</f>
        <v>116.05171261123206</v>
      </c>
      <c r="BN102" s="1">
        <f>SQRT(16832-(BM1*BM1))</f>
        <v>115.54652742510265</v>
      </c>
      <c r="BO102" s="1">
        <f>SQRT(16832-(BN1*BN1))</f>
        <v>115.03043075638725</v>
      </c>
      <c r="BP102" s="1">
        <f>SQRT(16832-(BO1*BO1))</f>
        <v>114.50327506233174</v>
      </c>
      <c r="BQ102" s="1">
        <f>SQRT(16832-(BP1*BP1))</f>
        <v>113.964906879267</v>
      </c>
      <c r="BR102" s="1">
        <f>SQRT(16832-(BQ1*BQ1))</f>
        <v>113.41516653428677</v>
      </c>
      <c r="BS102" s="1">
        <f>SQRT(16832-(BR1*BR1))</f>
        <v>112.85388783732708</v>
      </c>
      <c r="BT102" s="1">
        <f>SQRT(16832-(BS1*BS1))</f>
        <v>112.28089775202191</v>
      </c>
      <c r="BU102" s="1">
        <f>SQRT(16832-(BT1*BT1))</f>
        <v>111.69601604354561</v>
      </c>
      <c r="BV102" s="1">
        <f>SQRT(16832-(BU1*BU1))</f>
        <v>111.0990549014707</v>
      </c>
      <c r="BW102" s="1">
        <f>SQRT(16832-(BV1*BV1))</f>
        <v>110.48981853546506</v>
      </c>
      <c r="BX102" s="1">
        <f>SQRT(16832-(BW1*BW1))</f>
        <v>109.86810274142354</v>
      </c>
      <c r="BY102" s="1">
        <f>SQRT(16832-(BX1*BX1))</f>
        <v>109.23369443537099</v>
      </c>
      <c r="BZ102" s="1">
        <f>SQRT(16832-(BY1*BY1))</f>
        <v>108.58637115218465</v>
      </c>
      <c r="CA102" s="1">
        <f>SQRT(16832-(BZ1*BZ1))</f>
        <v>107.92590050585633</v>
      </c>
      <c r="CB102" s="1">
        <f>SQRT(16832-(CA1*CA1))</f>
        <v>107.25203960764568</v>
      </c>
      <c r="CC102" s="1">
        <f>SQRT(16832-(CB1*CB1))</f>
        <v>106.56453443805776</v>
      </c>
      <c r="CD102" s="1">
        <f>SQRT(16832-(CC1*CC1))</f>
        <v>105.86311916810311</v>
      </c>
      <c r="CE102" s="1">
        <f>SQRT(16832-(CD1*CD1))</f>
        <v>105.14751542475932</v>
      </c>
      <c r="CF102" s="1">
        <f>SQRT(16832-(CE1*CE1))</f>
        <v>104.41743149493766</v>
      </c>
      <c r="CG102" s="1">
        <f>SQRT(16832-(CF1*CF1))</f>
        <v>103.67256146155549</v>
      </c>
      <c r="CH102" s="1">
        <f>SQRT(16832-(CG1*CG1))</f>
        <v>102.91258426451063</v>
      </c>
      <c r="CI102" s="1">
        <f>SQRT(16832-(CH1*CH1))</f>
        <v>102.13716267842963</v>
      </c>
      <c r="CJ102" s="1">
        <f>SQRT(16832-(CI1*CI1))</f>
        <v>101.34594219799824</v>
      </c>
      <c r="CK102" s="1">
        <f>SQRT(16832-(CJ1*CJ1))</f>
        <v>100.53854982045445</v>
      </c>
      <c r="CL102" s="1">
        <f>SQRT(16832-(CK1*CK1))</f>
        <v>99.71459271340379</v>
      </c>
      <c r="CM102" s="1">
        <f>SQRT(16832-(CL1*CL1))</f>
        <v>98.8736567544662</v>
      </c>
      <c r="CN102" s="1">
        <f>SQRT(16832-(CM1*CM1))</f>
        <v>98.01530492734285</v>
      </c>
      <c r="CO102" s="1">
        <f>SQRT(16832-(CN1*CN1))</f>
        <v>97.13907555664713</v>
      </c>
      <c r="CP102" s="1">
        <f>SQRT(16832-(CO1*CO1))</f>
        <v>96.24448036121345</v>
      </c>
      <c r="CQ102" s="1">
        <f>SQRT(16832-(CP1*CP1))</f>
        <v>95.33100230250388</v>
      </c>
      <c r="CR102" s="1">
        <f>SQRT(16832-(CQ1*CQ1))</f>
        <v>94.39809320108114</v>
      </c>
      <c r="CS102" s="1">
        <f>SQRT(16832-(CR1*CR1))</f>
        <v>93.44517108978933</v>
      </c>
      <c r="CT102" s="1">
        <f>SQRT(16832-(CS1*CS1))</f>
        <v>92.4716172671377</v>
      </c>
    </row>
    <row r="103" spans="1:98" ht="12.75">
      <c r="A103" s="3">
        <f>D103/1.41421356</f>
        <v>91.19210507444721</v>
      </c>
      <c r="B103" s="3">
        <v>92</v>
      </c>
      <c r="C103" s="4">
        <v>100.5</v>
      </c>
      <c r="D103" s="4">
        <f>SQRT((163.5*163.5)-(C103*C103))</f>
        <v>128.96511156122807</v>
      </c>
      <c r="E103" s="4">
        <v>130</v>
      </c>
      <c r="F103" s="4">
        <f>D103*D103</f>
        <v>16632.000000000004</v>
      </c>
      <c r="G103" s="1">
        <f>D103</f>
        <v>128.96511156122807</v>
      </c>
      <c r="H103" s="1">
        <f>SQRT(16632-(G1*G1))</f>
        <v>128.9612344854065</v>
      </c>
      <c r="I103" s="1">
        <f>SQRT(16632-(H1*H1))</f>
        <v>128.94960255851896</v>
      </c>
      <c r="J103" s="1">
        <f>SQRT(16632-(I1*I1))</f>
        <v>128.93021368166578</v>
      </c>
      <c r="K103" s="1">
        <f>SQRT(16632-(J1*J1))</f>
        <v>128.90306435457614</v>
      </c>
      <c r="L103" s="1">
        <f>SQRT(16632-(K1*K1))</f>
        <v>128.8681496724462</v>
      </c>
      <c r="M103" s="1">
        <f>SQRT(16632-(L1*L1))</f>
        <v>128.82546332150332</v>
      </c>
      <c r="N103" s="1">
        <f>SQRT(16632-(M1*M1))</f>
        <v>128.77499757328673</v>
      </c>
      <c r="O103" s="1">
        <f>SQRT(16632-(N1*N1))</f>
        <v>128.7167432776327</v>
      </c>
      <c r="P103" s="1">
        <f>SQRT(16632-(O1*O1))</f>
        <v>128.6506898543494</v>
      </c>
      <c r="Q103" s="1">
        <f>SQRT(16632-(P1*P1))</f>
        <v>128.57682528356344</v>
      </c>
      <c r="R103" s="1">
        <f>SQRT(16632-(Q1*Q1))</f>
        <v>128.49513609471762</v>
      </c>
      <c r="S103" s="1">
        <f>SQRT(16632-(R1*R1))</f>
        <v>128.40560735419618</v>
      </c>
      <c r="T103" s="1">
        <f>SQRT(16632-(S1*S1))</f>
        <v>128.30822265155106</v>
      </c>
      <c r="U103" s="1">
        <f>SQRT(16632-(T1*T1))</f>
        <v>128.20296408429877</v>
      </c>
      <c r="V103" s="1">
        <f>SQRT(16632-(U1*U1))</f>
        <v>128.08981224125515</v>
      </c>
      <c r="W103" s="1">
        <f>SQRT(16632-(V1*V1))</f>
        <v>127.96874618437113</v>
      </c>
      <c r="X103" s="1">
        <f>SQRT(16632-(W1*W1))</f>
        <v>127.83974342902914</v>
      </c>
      <c r="Y103" s="1">
        <f>SQRT(16632-(X1*X1))</f>
        <v>127.70277992275658</v>
      </c>
      <c r="Z103" s="1">
        <f>SQRT(16632-(Y1*Y1))</f>
        <v>127.55783002230793</v>
      </c>
      <c r="AA103" s="1">
        <f>SQRT(16632-(Z1*Z1))</f>
        <v>127.40486646906389</v>
      </c>
      <c r="AB103" s="1">
        <f>SQRT(16632-(AA1*AA1))</f>
        <v>127.24386036269098</v>
      </c>
      <c r="AC103" s="1">
        <f>SQRT(16632-(AB1*AB1))</f>
        <v>127.07478113300058</v>
      </c>
      <c r="AD103" s="1">
        <f>SQRT(16632-(AC1*AC1))</f>
        <v>126.89759650994182</v>
      </c>
      <c r="AE103" s="1">
        <f>SQRT(16632-(AD1*AD1))</f>
        <v>126.71227249165726</v>
      </c>
      <c r="AF103" s="1">
        <f>SQRT(16632-(AE1*AE1))</f>
        <v>126.51877331052495</v>
      </c>
      <c r="AG103" s="1">
        <f>SQRT(16632-(AF1*AF1))</f>
        <v>126.31706139710502</v>
      </c>
      <c r="AH103" s="1">
        <f>SQRT(16632-(AG1*AG1))</f>
        <v>126.10709734190222</v>
      </c>
      <c r="AI103" s="1">
        <f>SQRT(16632-(AH1*AH1))</f>
        <v>125.88883985484972</v>
      </c>
      <c r="AJ103" s="1">
        <f>SQRT(16632-(AI1*AI1))</f>
        <v>125.66224572241258</v>
      </c>
      <c r="AK103" s="1">
        <f>SQRT(16632-(AJ1*AJ1))</f>
        <v>125.42726976220123</v>
      </c>
      <c r="AL103" s="1">
        <f>SQRT(16632-(AK1*AK1))</f>
        <v>125.18386477497809</v>
      </c>
      <c r="AM103" s="1">
        <f>SQRT(16632-(AL1*AL1))</f>
        <v>124.93198149393133</v>
      </c>
      <c r="AN103" s="1">
        <f>SQRT(16632-(AM1*AM1))</f>
        <v>124.6715685310809</v>
      </c>
      <c r="AO103" s="1">
        <f>SQRT(16632-(AN1*AN1))</f>
        <v>124.4025723206719</v>
      </c>
      <c r="AP103" s="1">
        <f>SQRT(16632-(AO1*AO1))</f>
        <v>124.12493705939995</v>
      </c>
      <c r="AQ103" s="1">
        <f>SQRT(16632-(AP1*AP1))</f>
        <v>123.83860464330176</v>
      </c>
      <c r="AR103" s="1">
        <f>SQRT(16632-(AQ1*AQ1))</f>
        <v>123.54351460113153</v>
      </c>
      <c r="AS103" s="1">
        <f>SQRT(16632-(AR1*AR1))</f>
        <v>123.23960402403117</v>
      </c>
      <c r="AT103" s="1">
        <f>SQRT(16632-(AS1*AS1))</f>
        <v>122.92680749128726</v>
      </c>
      <c r="AU103" s="1">
        <f>SQRT(16632-(AT1*AT1))</f>
        <v>122.60505699195282</v>
      </c>
      <c r="AV103" s="1">
        <f>SQRT(16632-(AU1*AU1))</f>
        <v>122.27428184209467</v>
      </c>
      <c r="AW103" s="1">
        <f>SQRT(16632-(AV1*AV1))</f>
        <v>121.93440859740946</v>
      </c>
      <c r="AX103" s="1">
        <f>SQRT(16632-(AW1*AW1))</f>
        <v>121.58536096093148</v>
      </c>
      <c r="AY103" s="1">
        <f>SQRT(16632-(AX1*AX1))</f>
        <v>121.2270596855339</v>
      </c>
      <c r="AZ103" s="1">
        <f>SQRT(16632-(AY1*AY1))</f>
        <v>120.85942247090212</v>
      </c>
      <c r="BA103" s="1">
        <f>SQRT(16632-(AZ1*AZ1))</f>
        <v>120.48236385463227</v>
      </c>
      <c r="BB103" s="1">
        <f>SQRT(16632-(BA1*BA1))</f>
        <v>120.09579509708072</v>
      </c>
      <c r="BC103" s="1">
        <f>SQRT(16632-(BB1*BB1))</f>
        <v>119.69962405956002</v>
      </c>
      <c r="BD103" s="1">
        <f>SQRT(16632-(BC1*BC1))</f>
        <v>119.29375507544391</v>
      </c>
      <c r="BE103" s="1">
        <f>SQRT(16632-(BD1*BD1))</f>
        <v>118.87808881370864</v>
      </c>
      <c r="BF103" s="1">
        <f>SQRT(16632-(BE1*BE1))</f>
        <v>118.4525221343978</v>
      </c>
      <c r="BG103" s="1">
        <f>SQRT(16632-(BF1*BF1))</f>
        <v>118.01694793545543</v>
      </c>
      <c r="BH103" s="1">
        <f>SQRT(16632-(BG1*BG1))</f>
        <v>117.5712549903249</v>
      </c>
      <c r="BI103" s="1">
        <f>SQRT(16632-(BH1*BH1))</f>
        <v>117.11532777565881</v>
      </c>
      <c r="BJ103" s="1">
        <f>SQRT(16632-(BI1*BI1))</f>
        <v>116.64904628842878</v>
      </c>
      <c r="BK103" s="1">
        <f>SQRT(16632-(BJ1*BJ1))</f>
        <v>116.17228585166085</v>
      </c>
      <c r="BL103" s="1">
        <f>SQRT(16632-(BK1*BK1))</f>
        <v>115.68491690795304</v>
      </c>
      <c r="BM103" s="1">
        <f>SQRT(16632-(BL1*BL1))</f>
        <v>115.18680479985544</v>
      </c>
      <c r="BN103" s="1">
        <f>SQRT(16632-(BM1*BM1))</f>
        <v>114.6778095361086</v>
      </c>
      <c r="BO103" s="1">
        <f>SQRT(16632-(BN1*BN1))</f>
        <v>114.15778554264269</v>
      </c>
      <c r="BP103" s="1">
        <f>SQRT(16632-(BO1*BO1))</f>
        <v>113.62658139713612</v>
      </c>
      <c r="BQ103" s="1">
        <f>SQRT(16632-(BP1*BP1))</f>
        <v>113.08403954581743</v>
      </c>
      <c r="BR103" s="1">
        <f>SQRT(16632-(BQ1*BQ1))</f>
        <v>112.52999600106631</v>
      </c>
      <c r="BS103" s="1">
        <f>SQRT(16632-(BR1*BR1))</f>
        <v>111.96428001822724</v>
      </c>
      <c r="BT103" s="1">
        <f>SQRT(16632-(BS1*BS1))</f>
        <v>111.38671374989029</v>
      </c>
      <c r="BU103" s="1">
        <f>SQRT(16632-(BT1*BT1))</f>
        <v>110.79711187571633</v>
      </c>
      <c r="BV103" s="1">
        <f>SQRT(16632-(BU1*BU1))</f>
        <v>110.19528120568503</v>
      </c>
      <c r="BW103" s="1">
        <f>SQRT(16632-(BV1*BV1))</f>
        <v>109.5810202544218</v>
      </c>
      <c r="BX103" s="1">
        <f>SQRT(16632-(BW1*BW1))</f>
        <v>108.95411878400927</v>
      </c>
      <c r="BY103" s="1">
        <f>SQRT(16632-(BX1*BX1))</f>
        <v>108.31435731240803</v>
      </c>
      <c r="BZ103" s="1">
        <f>SQRT(16632-(BY1*BY1))</f>
        <v>107.66150658429409</v>
      </c>
      <c r="CA103" s="1">
        <f>SQRT(16632-(BZ1*BZ1))</f>
        <v>106.99532700076205</v>
      </c>
      <c r="CB103" s="1">
        <f>SQRT(16632-(CA1*CA1))</f>
        <v>106.31556800393817</v>
      </c>
      <c r="CC103" s="1">
        <f>SQRT(16632-(CB1*CB1))</f>
        <v>105.62196741208714</v>
      </c>
      <c r="CD103" s="1">
        <f>SQRT(16632-(CC1*CC1))</f>
        <v>104.91425070027427</v>
      </c>
      <c r="CE103" s="1">
        <f>SQRT(16632-(CD1*CD1))</f>
        <v>104.19213022104884</v>
      </c>
      <c r="CF103" s="1">
        <f>SQRT(16632-(CE1*CE1))</f>
        <v>103.4553043589356</v>
      </c>
      <c r="CG103" s="1">
        <f>SQRT(16632-(CF1*CF1))</f>
        <v>102.70345661174214</v>
      </c>
      <c r="CH103" s="1">
        <f>SQRT(16632-(CG1*CG1))</f>
        <v>101.93625459079807</v>
      </c>
      <c r="CI103" s="1">
        <f>SQRT(16632-(CH1*CH1))</f>
        <v>101.15334893121434</v>
      </c>
      <c r="CJ103" s="1">
        <f>SQRT(16632-(CI1*CI1))</f>
        <v>100.35437210206639</v>
      </c>
      <c r="CK103" s="1">
        <f>SQRT(16632-(CJ1*CJ1))</f>
        <v>99.53893710503444</v>
      </c>
      <c r="CL103" s="1">
        <f>SQRT(16632-(CK1*CK1))</f>
        <v>98.70663604844408</v>
      </c>
      <c r="CM103" s="1">
        <f>SQRT(16632-(CL1*CL1))</f>
        <v>97.85703858180054</v>
      </c>
      <c r="CN103" s="1">
        <f>SQRT(16632-(CM1*CM1))</f>
        <v>96.9896901737499</v>
      </c>
      <c r="CO103" s="1">
        <f>SQRT(16632-(CN1*CN1))</f>
        <v>96.1041102138717</v>
      </c>
      <c r="CP103" s="1">
        <f>SQRT(16632-(CO1*CO1))</f>
        <v>95.19978991573458</v>
      </c>
      <c r="CQ103" s="1">
        <f>SQRT(16632-(CP1*CP1))</f>
        <v>94.27618999514141</v>
      </c>
      <c r="CR103" s="1">
        <f>SQRT(16632-(CQ1*CQ1))</f>
        <v>93.33273809334</v>
      </c>
      <c r="CS103" s="1">
        <f>SQRT(16632-(CR1*CR1))</f>
        <v>92.36882591004391</v>
      </c>
      <c r="CT103" s="5">
        <f>SQRT(16632-(CS1*CS1))</f>
        <v>91.38380600522173</v>
      </c>
    </row>
    <row r="104" spans="1:97" ht="12.75">
      <c r="A104" s="3">
        <f>D104/1.41421356</f>
        <v>90.63663733595845</v>
      </c>
      <c r="B104" s="3">
        <v>91</v>
      </c>
      <c r="C104" s="4">
        <v>101.5</v>
      </c>
      <c r="D104" s="4">
        <f>SQRT((163.5*163.5)-(C104*C104))</f>
        <v>128.17956155331473</v>
      </c>
      <c r="E104" s="4">
        <v>129</v>
      </c>
      <c r="F104" s="4">
        <f>D104*D104</f>
        <v>16430</v>
      </c>
      <c r="G104" s="1">
        <f>D104</f>
        <v>128.17956155331473</v>
      </c>
      <c r="H104" s="1">
        <f>SQRT(16430-(G1*G1))</f>
        <v>128.17566071606575</v>
      </c>
      <c r="I104" s="1">
        <f>SQRT(16430-(H1*H1))</f>
        <v>128.16395749195638</v>
      </c>
      <c r="J104" s="1">
        <f>SQRT(16430-(I1*I1))</f>
        <v>128.14444974324874</v>
      </c>
      <c r="K104" s="1">
        <f>SQRT(16430-(J1*J1))</f>
        <v>128.11713390487628</v>
      </c>
      <c r="L104" s="1">
        <f>SQRT(16430-(K1*K1))</f>
        <v>128.08200498118384</v>
      </c>
      <c r="M104" s="1">
        <f>SQRT(16430-(L1*L1))</f>
        <v>128.03905654135383</v>
      </c>
      <c r="N104" s="1">
        <f>SQRT(16430-(M1*M1))</f>
        <v>127.98828071350908</v>
      </c>
      <c r="O104" s="1">
        <f>SQRT(16430-(N1*N1))</f>
        <v>127.92966817747946</v>
      </c>
      <c r="P104" s="1">
        <f>SQRT(16430-(O1*O1))</f>
        <v>127.8632081562167</v>
      </c>
      <c r="Q104" s="1">
        <f>SQRT(16430-(P1*P1))</f>
        <v>127.7888884058391</v>
      </c>
      <c r="R104" s="1">
        <f>SQRT(16430-(Q1*Q1))</f>
        <v>127.70669520428442</v>
      </c>
      <c r="S104" s="1">
        <f>SQRT(16430-(R1*R1))</f>
        <v>127.61661333854617</v>
      </c>
      <c r="T104" s="1">
        <f>SQRT(16430-(S1*S1))</f>
        <v>127.5186260904657</v>
      </c>
      <c r="U104" s="1">
        <f>SQRT(16430-(T1*T1))</f>
        <v>127.41271522104849</v>
      </c>
      <c r="V104" s="1">
        <f>SQRT(16430-(U1*U1))</f>
        <v>127.29886095327012</v>
      </c>
      <c r="W104" s="1">
        <f>SQRT(16430-(V1*V1))</f>
        <v>127.1770419533337</v>
      </c>
      <c r="X104" s="1">
        <f>SQRT(16430-(W1*W1))</f>
        <v>127.04723531033645</v>
      </c>
      <c r="Y104" s="1">
        <f>SQRT(16430-(X1*X1))</f>
        <v>126.90941651429968</v>
      </c>
      <c r="Z104" s="1">
        <f>SQRT(16430-(Y1*Y1))</f>
        <v>126.763559432512</v>
      </c>
      <c r="AA104" s="1">
        <f>SQRT(16430-(Z1*Z1))</f>
        <v>126.60963628413123</v>
      </c>
      <c r="AB104" s="1">
        <f>SQRT(16430-(AA1*AA1))</f>
        <v>126.44761761298629</v>
      </c>
      <c r="AC104" s="1">
        <f>SQRT(16430-(AB1*AB1))</f>
        <v>126.2774722585149</v>
      </c>
      <c r="AD104" s="1">
        <f>SQRT(16430-(AC1*AC1))</f>
        <v>126.09916732476864</v>
      </c>
      <c r="AE104" s="1">
        <f>SQRT(16430-(AD1*AD1))</f>
        <v>125.91266814741081</v>
      </c>
      <c r="AF104" s="1">
        <f>SQRT(16430-(AE1*AE1))</f>
        <v>125.7179382586272</v>
      </c>
      <c r="AG104" s="1">
        <f>SQRT(16430-(AF1*AF1))</f>
        <v>125.51493934986385</v>
      </c>
      <c r="AH104" s="1">
        <f>SQRT(16430-(AG1*AG1))</f>
        <v>125.3036312322991</v>
      </c>
      <c r="AI104" s="1">
        <f>SQRT(16430-(AH1*AH1))</f>
        <v>125.08397179495061</v>
      </c>
      <c r="AJ104" s="1">
        <f>SQRT(16430-(AI1*AI1))</f>
        <v>124.8559169603107</v>
      </c>
      <c r="AK104" s="1">
        <f>SQRT(16430-(AJ1*AJ1))</f>
        <v>124.61942063739504</v>
      </c>
      <c r="AL104" s="1">
        <f>SQRT(16430-(AK1*AK1))</f>
        <v>124.37443467208203</v>
      </c>
      <c r="AM104" s="1">
        <f>SQRT(16430-(AL1*AL1))</f>
        <v>124.12090879461043</v>
      </c>
      <c r="AN104" s="1">
        <f>SQRT(16430-(AM1*AM1))</f>
        <v>123.8587905640936</v>
      </c>
      <c r="AO104" s="1">
        <f>SQRT(16430-(AN1*AN1))</f>
        <v>123.58802530989804</v>
      </c>
      <c r="AP104" s="1">
        <f>SQRT(16430-(AO1*AO1))</f>
        <v>123.30855606972291</v>
      </c>
      <c r="AQ104" s="1">
        <f>SQRT(16430-(AP1*AP1))</f>
        <v>123.02032352420473</v>
      </c>
      <c r="AR104" s="1">
        <f>SQRT(16430-(AQ1*AQ1))</f>
        <v>122.723265927859</v>
      </c>
      <c r="AS104" s="1">
        <f>SQRT(16430-(AR1*AR1))</f>
        <v>122.41731903615599</v>
      </c>
      <c r="AT104" s="1">
        <f>SQRT(16430-(AS1*AS1))</f>
        <v>122.10241602851272</v>
      </c>
      <c r="AU104" s="1">
        <f>SQRT(16430-(AT1*AT1))</f>
        <v>121.77848742696716</v>
      </c>
      <c r="AV104" s="1">
        <f>SQRT(16430-(AU1*AU1))</f>
        <v>121.4454610102823</v>
      </c>
      <c r="AW104" s="1">
        <f>SQRT(16430-(AV1*AV1))</f>
        <v>121.10326172320876</v>
      </c>
      <c r="AX104" s="1">
        <f>SQRT(16430-(AW1*AW1))</f>
        <v>120.75181158061356</v>
      </c>
      <c r="AY104" s="1">
        <f>SQRT(16430-(AX1*AX1))</f>
        <v>120.39102956615996</v>
      </c>
      <c r="AZ104" s="1">
        <f>SQRT(16430-(AY1*AY1))</f>
        <v>120.02083152519816</v>
      </c>
      <c r="BA104" s="1">
        <f>SQRT(16430-(AZ1*AZ1))</f>
        <v>119.64113005150027</v>
      </c>
      <c r="BB104" s="1">
        <f>SQRT(16430-(BA1*BA1))</f>
        <v>119.25183436744275</v>
      </c>
      <c r="BC104" s="1">
        <f>SQRT(16430-(BB1*BB1))</f>
        <v>118.85285019720814</v>
      </c>
      <c r="BD104" s="1">
        <f>SQRT(16430-(BC1*BC1))</f>
        <v>118.44407963254221</v>
      </c>
      <c r="BE104" s="1">
        <f>SQRT(16430-(BD1*BD1))</f>
        <v>118.02542099056457</v>
      </c>
      <c r="BF104" s="1">
        <f>SQRT(16430-(BE1*BE1))</f>
        <v>117.5967686630887</v>
      </c>
      <c r="BG104" s="1">
        <f>SQRT(16430-(BF1*BF1))</f>
        <v>117.15801295686096</v>
      </c>
      <c r="BH104" s="1">
        <f>SQRT(16430-(BG1*BG1))</f>
        <v>116.70903992407786</v>
      </c>
      <c r="BI104" s="1">
        <f>SQRT(16430-(BH1*BH1))</f>
        <v>116.2497311824849</v>
      </c>
      <c r="BJ104" s="1">
        <f>SQRT(16430-(BI1*BI1))</f>
        <v>115.77996372429904</v>
      </c>
      <c r="BK104" s="1">
        <f>SQRT(16430-(BJ1*BJ1))</f>
        <v>115.29960971312956</v>
      </c>
      <c r="BL104" s="1">
        <f>SQRT(16430-(BK1*BK1))</f>
        <v>114.80853626799707</v>
      </c>
      <c r="BM104" s="1">
        <f>SQRT(16430-(BL1*BL1))</f>
        <v>114.30660523346846</v>
      </c>
      <c r="BN104" s="1">
        <f>SQRT(16430-(BM1*BM1))</f>
        <v>113.79367293483412</v>
      </c>
      <c r="BO104" s="1">
        <f>SQRT(16430-(BN1*BN1))</f>
        <v>113.26958991715296</v>
      </c>
      <c r="BP104" s="1">
        <f>SQRT(16430-(BO1*BO1))</f>
        <v>112.73420066687837</v>
      </c>
      <c r="BQ104" s="1">
        <f>SQRT(16430-(BP1*BP1))</f>
        <v>112.18734331465382</v>
      </c>
      <c r="BR104" s="1">
        <f>SQRT(16430-(BQ1*BQ1))</f>
        <v>111.6288493177279</v>
      </c>
      <c r="BS104" s="1">
        <f>SQRT(16430-(BR1*BR1))</f>
        <v>111.05854312028409</v>
      </c>
      <c r="BT104" s="1">
        <f>SQRT(16430-(BS1*BS1))</f>
        <v>110.47624178980746</v>
      </c>
      <c r="BU104" s="1">
        <f>SQRT(16430-(BT1*BT1))</f>
        <v>109.88175462741756</v>
      </c>
      <c r="BV104" s="1">
        <f>SQRT(16430-(BU1*BU1))</f>
        <v>109.27488274987991</v>
      </c>
      <c r="BW104" s="1">
        <f>SQRT(16430-(BV1*BV1))</f>
        <v>108.65541864076545</v>
      </c>
      <c r="BX104" s="1">
        <f>SQRT(16430-(BW1*BW1))</f>
        <v>108.02314566795395</v>
      </c>
      <c r="BY104" s="1">
        <f>SQRT(16430-(BX1*BX1))</f>
        <v>107.37783756436893</v>
      </c>
      <c r="BZ104" s="1">
        <f>SQRT(16430-(BY1*BY1))</f>
        <v>106.71925786848408</v>
      </c>
      <c r="CA104" s="1">
        <f>SQRT(16430-(BZ1*BZ1))</f>
        <v>106.04715932074748</v>
      </c>
      <c r="CB104" s="1">
        <f>SQRT(16430-(CA1*CA1))</f>
        <v>105.3612832116238</v>
      </c>
      <c r="CC104" s="1">
        <f>SQRT(16430-(CB1*CB1))</f>
        <v>104.66135867644753</v>
      </c>
      <c r="CD104" s="1">
        <f>SQRT(16430-(CC1*CC1))</f>
        <v>103.9471019317037</v>
      </c>
      <c r="CE104" s="1">
        <f>SQRT(16430-(CD1*CD1))</f>
        <v>103.21821544669332</v>
      </c>
      <c r="CF104" s="1">
        <f>SQRT(16430-(CE1*CE1))</f>
        <v>102.47438704378767</v>
      </c>
      <c r="CG104" s="1">
        <f>SQRT(16430-(CF1*CF1))</f>
        <v>101.7152889196113</v>
      </c>
      <c r="CH104" s="1">
        <f>SQRT(16430-(CG1*CG1))</f>
        <v>100.94057657849989</v>
      </c>
      <c r="CI104" s="1">
        <f>SQRT(16430-(CH1*CH1))</f>
        <v>100.14988766843426</v>
      </c>
      <c r="CJ104" s="1">
        <f>SQRT(16430-(CI1*CI1))</f>
        <v>99.34284070832683</v>
      </c>
      <c r="CK104" s="1">
        <f>SQRT(16430-(CJ1*CJ1))</f>
        <v>98.5190336940025</v>
      </c>
      <c r="CL104" s="1">
        <f>SQRT(16430-(CK1*CK1))</f>
        <v>97.67804256842989</v>
      </c>
      <c r="CM104" s="1">
        <f>SQRT(16430-(CL1*CL1))</f>
        <v>96.81941953967706</v>
      </c>
      <c r="CN104" s="1">
        <f>SQRT(16430-(CM1*CM1))</f>
        <v>95.94269122762817</v>
      </c>
      <c r="CO104" s="1">
        <f>SQRT(16430-(CN1*CN1))</f>
        <v>95.04735661763561</v>
      </c>
      <c r="CP104" s="1">
        <f>SQRT(16430-(CO1*CO1))</f>
        <v>94.13288479590966</v>
      </c>
      <c r="CQ104" s="1">
        <f>SQRT(16430-(CP1*CP1))</f>
        <v>93.19871243745806</v>
      </c>
      <c r="CR104" s="1">
        <f>SQRT(16430-(CQ1*CQ1))</f>
        <v>92.24424101265076</v>
      </c>
      <c r="CS104" s="1">
        <f>SQRT(16430-(CR1*CR1))</f>
        <v>91.26883367283708</v>
      </c>
    </row>
    <row r="105" spans="1:97" ht="12.75">
      <c r="A105" s="3">
        <f>D105/1.41421356</f>
        <v>90.07219341854477</v>
      </c>
      <c r="B105" s="3">
        <v>91</v>
      </c>
      <c r="C105" s="4">
        <v>102.5</v>
      </c>
      <c r="D105" s="4">
        <f>SQRT((163.5*163.5)-(C105*C105))</f>
        <v>127.38131731144878</v>
      </c>
      <c r="E105" s="4">
        <v>129</v>
      </c>
      <c r="F105" s="4">
        <f>D105*D105</f>
        <v>16226.000000000002</v>
      </c>
      <c r="G105" s="1">
        <f>D105</f>
        <v>127.38131731144878</v>
      </c>
      <c r="H105" s="1">
        <f>SQRT(16226-(G1*G1))</f>
        <v>127.37739202856997</v>
      </c>
      <c r="I105" s="1">
        <f>SQRT(16226-(H1*H1))</f>
        <v>127.36561545409342</v>
      </c>
      <c r="J105" s="1">
        <f>SQRT(16226-(I1*I1))</f>
        <v>127.3459854098275</v>
      </c>
      <c r="K105" s="1">
        <f>SQRT(16226-(J1*J1))</f>
        <v>127.3184982632139</v>
      </c>
      <c r="L105" s="1">
        <f>SQRT(16226-(K1*K1))</f>
        <v>127.283148923964</v>
      </c>
      <c r="M105" s="1">
        <f>SQRT(16226-(L1*L1))</f>
        <v>127.23993083933989</v>
      </c>
      <c r="N105" s="1">
        <f>SQRT(16226-(M1*M1))</f>
        <v>127.18883598806933</v>
      </c>
      <c r="O105" s="1">
        <f>SQRT(16226-(N1*N1))</f>
        <v>127.12985487288185</v>
      </c>
      <c r="P105" s="1">
        <f>SQRT(16226-(O1*O1))</f>
        <v>127.06297651164952</v>
      </c>
      <c r="Q105" s="1">
        <f>SQRT(16226-(P1*P1))</f>
        <v>126.98818842711317</v>
      </c>
      <c r="R105" s="1">
        <f>SQRT(16226-(Q1*Q1))</f>
        <v>126.90547663517127</v>
      </c>
      <c r="S105" s="1">
        <f>SQRT(16226-(R1*R1))</f>
        <v>126.81482563170601</v>
      </c>
      <c r="T105" s="1">
        <f>SQRT(16226-(S1*S1))</f>
        <v>126.7162183779172</v>
      </c>
      <c r="U105" s="1">
        <f>SQRT(16226-(T1*T1))</f>
        <v>126.60963628413123</v>
      </c>
      <c r="V105" s="1">
        <f>SQRT(16226-(U1*U1))</f>
        <v>126.49505919204908</v>
      </c>
      <c r="W105" s="1">
        <f>SQRT(16226-(V1*V1))</f>
        <v>126.37246535539299</v>
      </c>
      <c r="X105" s="1">
        <f>SQRT(16226-(W1*W1))</f>
        <v>126.24183141890805</v>
      </c>
      <c r="Y105" s="1">
        <f>SQRT(16226-(X1*X1))</f>
        <v>126.10313239567049</v>
      </c>
      <c r="Z105" s="1">
        <f>SQRT(16226-(Y1*Y1))</f>
        <v>125.95634164265013</v>
      </c>
      <c r="AA105" s="1">
        <f>SQRT(16226-(Z1*Z1))</f>
        <v>125.80143083447024</v>
      </c>
      <c r="AB105" s="1">
        <f>SQRT(16226-(AA1*AA1))</f>
        <v>125.6383699353028</v>
      </c>
      <c r="AC105" s="1">
        <f>SQRT(16226-(AB1*AB1))</f>
        <v>125.46712716883255</v>
      </c>
      <c r="AD105" s="1">
        <f>SQRT(16226-(AC1*AC1))</f>
        <v>125.28766898621747</v>
      </c>
      <c r="AE105" s="1">
        <f>SQRT(16226-(AD1*AD1))</f>
        <v>125.09996003196804</v>
      </c>
      <c r="AF105" s="1">
        <f>SQRT(16226-(AE1*AE1))</f>
        <v>124.90396310766124</v>
      </c>
      <c r="AG105" s="1">
        <f>SQRT(16226-(AF1*AF1))</f>
        <v>124.69963913339926</v>
      </c>
      <c r="AH105" s="1">
        <f>SQRT(16226-(AG1*AG1))</f>
        <v>124.4869471069156</v>
      </c>
      <c r="AI105" s="1">
        <f>SQRT(16226-(AH1*AH1))</f>
        <v>124.26584406022437</v>
      </c>
      <c r="AJ105" s="1">
        <f>SQRT(16226-(AI1*AI1))</f>
        <v>124.03628501370073</v>
      </c>
      <c r="AK105" s="1">
        <f>SQRT(16226-(AJ1*AJ1))</f>
        <v>123.79822292747178</v>
      </c>
      <c r="AL105" s="1">
        <f>SQRT(16226-(AK1*AK1))</f>
        <v>123.55160864998885</v>
      </c>
      <c r="AM105" s="1">
        <f>SQRT(16226-(AL1*AL1))</f>
        <v>123.29639086364207</v>
      </c>
      <c r="AN105" s="1">
        <f>SQRT(16226-(AM1*AM1))</f>
        <v>123.03251602726817</v>
      </c>
      <c r="AO105" s="1">
        <f>SQRT(16226-(AN1*AN1))</f>
        <v>122.75992831539125</v>
      </c>
      <c r="AP105" s="1">
        <f>SQRT(16226-(AO1*AO1))</f>
        <v>122.47856955402443</v>
      </c>
      <c r="AQ105" s="1">
        <f>SQRT(16226-(AP1*AP1))</f>
        <v>122.18837915284743</v>
      </c>
      <c r="AR105" s="1">
        <f>SQRT(16226-(AQ1*AQ1))</f>
        <v>121.88929403356146</v>
      </c>
      <c r="AS105" s="1">
        <f>SQRT(16226-(AR1*AR1))</f>
        <v>121.58124855420756</v>
      </c>
      <c r="AT105" s="1">
        <f>SQRT(16226-(AS1*AS1))</f>
        <v>121.26417442921878</v>
      </c>
      <c r="AU105" s="1">
        <f>SQRT(16226-(AT1*AT1))</f>
        <v>120.93800064495858</v>
      </c>
      <c r="AV105" s="1">
        <f>SQRT(16226-(AU1*AU1))</f>
        <v>120.60265337047937</v>
      </c>
      <c r="AW105" s="1">
        <f>SQRT(16226-(AV1*AV1))</f>
        <v>120.25805586321442</v>
      </c>
      <c r="AX105" s="1">
        <f>SQRT(16226-(AW1*AW1))</f>
        <v>119.90412836929345</v>
      </c>
      <c r="AY105" s="1">
        <f>SQRT(16226-(AX1*AX1))</f>
        <v>119.54078801814885</v>
      </c>
      <c r="AZ105" s="1">
        <f>SQRT(16226-(AY1*AY1))</f>
        <v>119.16794871105233</v>
      </c>
      <c r="BA105" s="1">
        <f>SQRT(16226-(AZ1*AZ1))</f>
        <v>118.78552100319298</v>
      </c>
      <c r="BB105" s="1">
        <f>SQRT(16226-(BA1*BA1))</f>
        <v>118.3934119788766</v>
      </c>
      <c r="BC105" s="1">
        <f>SQRT(16226-(BB1*BB1))</f>
        <v>117.99152511939153</v>
      </c>
      <c r="BD105" s="1">
        <f>SQRT(16226-(BC1*BC1))</f>
        <v>117.57976016304848</v>
      </c>
      <c r="BE105" s="1">
        <f>SQRT(16226-(BD1*BD1))</f>
        <v>117.15801295686096</v>
      </c>
      <c r="BF105" s="1">
        <f>SQRT(16226-(BE1*BE1))</f>
        <v>116.72617529928752</v>
      </c>
      <c r="BG105" s="1">
        <f>SQRT(16226-(BF1*BF1))</f>
        <v>116.2841347734075</v>
      </c>
      <c r="BH105" s="1">
        <f>SQRT(16226-(BG1*BG1))</f>
        <v>115.83177456984762</v>
      </c>
      <c r="BI105" s="1">
        <f>SQRT(16226-(BH1*BH1))</f>
        <v>115.36897329871667</v>
      </c>
      <c r="BJ105" s="1">
        <f>SQRT(16226-(BI1*BI1))</f>
        <v>114.89560478973945</v>
      </c>
      <c r="BK105" s="1">
        <f>SQRT(16226-(BJ1*BJ1))</f>
        <v>114.41153787970862</v>
      </c>
      <c r="BL105" s="1">
        <f>SQRT(16226-(BK1*BK1))</f>
        <v>113.91663618629195</v>
      </c>
      <c r="BM105" s="1">
        <f>SQRT(16226-(BL1*BL1))</f>
        <v>113.41075786714416</v>
      </c>
      <c r="BN105" s="1">
        <f>SQRT(16226-(BM1*BM1))</f>
        <v>112.89375536317321</v>
      </c>
      <c r="BO105" s="1">
        <f>SQRT(16226-(BN1*BN1))</f>
        <v>112.36547512470189</v>
      </c>
      <c r="BP105" s="1">
        <f>SQRT(16226-(BO1*BO1))</f>
        <v>111.8257573191436</v>
      </c>
      <c r="BQ105" s="1">
        <f>SQRT(16226-(BP1*BP1))</f>
        <v>111.27443551867607</v>
      </c>
      <c r="BR105" s="1">
        <f>SQRT(16226-(BQ1*BQ1))</f>
        <v>110.71133636624572</v>
      </c>
      <c r="BS105" s="1">
        <f>SQRT(16226-(BR1*BR1))</f>
        <v>110.13627921806692</v>
      </c>
      <c r="BT105" s="1">
        <f>SQRT(16226-(BS1*BS1))</f>
        <v>109.54907576059234</v>
      </c>
      <c r="BU105" s="1">
        <f>SQRT(16226-(BT1*BT1))</f>
        <v>108.94952959971879</v>
      </c>
      <c r="BV105" s="1">
        <f>SQRT(16226-(BU1*BU1))</f>
        <v>108.33743581975715</v>
      </c>
      <c r="BW105" s="1">
        <f>SQRT(16226-(BV1*BV1))</f>
        <v>107.71258050942797</v>
      </c>
      <c r="BX105" s="1">
        <f>SQRT(16226-(BW1*BW1))</f>
        <v>107.07474025184464</v>
      </c>
      <c r="BY105" s="1">
        <f>SQRT(16226-(BX1*BX1))</f>
        <v>106.42368157510809</v>
      </c>
      <c r="BZ105" s="1">
        <f>SQRT(16226-(BY1*BY1))</f>
        <v>105.75916035975324</v>
      </c>
      <c r="CA105" s="1">
        <f>SQRT(16226-(BZ1*BZ1))</f>
        <v>105.08092119885512</v>
      </c>
      <c r="CB105" s="1">
        <f>SQRT(16226-(CA1*CA1))</f>
        <v>104.38869670610895</v>
      </c>
      <c r="CC105" s="1">
        <f>SQRT(16226-(CB1*CB1))</f>
        <v>103.6822067666386</v>
      </c>
      <c r="CD105" s="1">
        <f>SQRT(16226-(CC1*CC1))</f>
        <v>102.96115772464877</v>
      </c>
      <c r="CE105" s="1">
        <f>SQRT(16226-(CD1*CD1))</f>
        <v>102.22524150130437</v>
      </c>
      <c r="CF105" s="1">
        <f>SQRT(16226-(CE1*CE1))</f>
        <v>101.4741346353838</v>
      </c>
      <c r="CG105" s="1">
        <f>SQRT(16226-(CF1*CF1))</f>
        <v>100.70749723828906</v>
      </c>
      <c r="CH105" s="1">
        <f>SQRT(16226-(CG1*CG1))</f>
        <v>99.92497185388645</v>
      </c>
      <c r="CI105" s="1">
        <f>SQRT(16226-(CH1*CH1))</f>
        <v>99.12618221237011</v>
      </c>
      <c r="CJ105" s="1">
        <f>SQRT(16226-(CI1*CI1))</f>
        <v>98.3107318658548</v>
      </c>
      <c r="CK105" s="1">
        <f>SQRT(16226-(CJ1*CJ1))</f>
        <v>97.47820269167872</v>
      </c>
      <c r="CL105" s="1">
        <f>SQRT(16226-(CK1*CK1))</f>
        <v>96.62815324738438</v>
      </c>
      <c r="CM105" s="1">
        <f>SQRT(16226-(CL1*CL1))</f>
        <v>95.7601169589929</v>
      </c>
      <c r="CN105" s="1">
        <f>SQRT(16226-(CM1*CM1))</f>
        <v>94.87360012142472</v>
      </c>
      <c r="CO105" s="1">
        <f>SQRT(16226-(CN1*CN1))</f>
        <v>93.96807968666806</v>
      </c>
      <c r="CP105" s="1">
        <f>SQRT(16226-(CO1*CO1))</f>
        <v>93.04300081145277</v>
      </c>
      <c r="CQ105" s="1">
        <f>SQRT(16226-(CP1*CP1))</f>
        <v>92.09777413162601</v>
      </c>
      <c r="CR105" s="1">
        <f>SQRT(16226-(CQ1*CQ1))</f>
        <v>91.13177272499422</v>
      </c>
      <c r="CS105" s="5">
        <f>SQRT(16226-(CR1*CR1))</f>
        <v>90.1443287178955</v>
      </c>
    </row>
    <row r="106" spans="1:96" ht="12.75">
      <c r="A106" s="3">
        <f>D106/1.41421356</f>
        <v>89.49860349123927</v>
      </c>
      <c r="B106" s="3">
        <v>90</v>
      </c>
      <c r="C106" s="4">
        <v>103.5</v>
      </c>
      <c r="D106" s="4">
        <f>SQRT((163.5*163.5)-(C106*C106))</f>
        <v>126.57013865837392</v>
      </c>
      <c r="E106" s="4">
        <v>128</v>
      </c>
      <c r="F106" s="4">
        <f>D106*D106</f>
        <v>16020</v>
      </c>
      <c r="G106" s="1">
        <f>D106</f>
        <v>126.57013865837392</v>
      </c>
      <c r="H106" s="1">
        <f>SQRT(16020-(G1*G1))</f>
        <v>126.56618821786489</v>
      </c>
      <c r="I106" s="1">
        <f>SQRT(16020-(H1*H1))</f>
        <v>126.554336156451</v>
      </c>
      <c r="J106" s="1">
        <f>SQRT(16020-(I1*I1))</f>
        <v>126.53458025377884</v>
      </c>
      <c r="K106" s="1">
        <f>SQRT(16020-(J1*J1))</f>
        <v>126.50691680694776</v>
      </c>
      <c r="L106" s="1">
        <f>SQRT(16020-(K1*K1))</f>
        <v>126.47134062703692</v>
      </c>
      <c r="M106" s="1">
        <f>SQRT(16020-(L1*L1))</f>
        <v>126.42784503423286</v>
      </c>
      <c r="N106" s="1">
        <f>SQRT(16020-(M1*M1))</f>
        <v>126.37642185154634</v>
      </c>
      <c r="O106" s="1">
        <f>SQRT(16020-(N1*N1))</f>
        <v>126.31706139710502</v>
      </c>
      <c r="P106" s="1">
        <f>SQRT(16020-(O1*O1))</f>
        <v>126.24975247500488</v>
      </c>
      <c r="Q106" s="1">
        <f>SQRT(16020-(P1*P1))</f>
        <v>126.17448236470004</v>
      </c>
      <c r="R106" s="1">
        <f>SQRT(16020-(Q1*Q1))</f>
        <v>126.09123680890754</v>
      </c>
      <c r="S106" s="1">
        <f>SQRT(16020-(R1*R1))</f>
        <v>126</v>
      </c>
      <c r="T106" s="1">
        <f>SQRT(16020-(S1*S1))</f>
        <v>125.90075456485556</v>
      </c>
      <c r="U106" s="1">
        <f>SQRT(16020-(T1*T1))</f>
        <v>125.7934815481311</v>
      </c>
      <c r="V106" s="1">
        <f>SQRT(16020-(U1*U1))</f>
        <v>125.67816039392046</v>
      </c>
      <c r="W106" s="1">
        <f>SQRT(16020-(V1*V1))</f>
        <v>125.55476892575606</v>
      </c>
      <c r="X106" s="1">
        <f>SQRT(16020-(W1*W1))</f>
        <v>125.42328332490742</v>
      </c>
      <c r="Y106" s="1">
        <f>SQRT(16020-(X1*X1))</f>
        <v>125.2836781069266</v>
      </c>
      <c r="Z106" s="1">
        <f>SQRT(16020-(Y1*Y1))</f>
        <v>125.13592609638529</v>
      </c>
      <c r="AA106" s="1">
        <f>SQRT(16020-(Z1*Z1))</f>
        <v>124.97999839974395</v>
      </c>
      <c r="AB106" s="1">
        <f>SQRT(16020-(AA1*AA1))</f>
        <v>124.81586437628832</v>
      </c>
      <c r="AC106" s="1">
        <f>SQRT(16020-(AB1*AB1))</f>
        <v>124.64349160706307</v>
      </c>
      <c r="AD106" s="1">
        <f>SQRT(16020-(AC1*AC1))</f>
        <v>124.46284586172695</v>
      </c>
      <c r="AE106" s="1">
        <f>SQRT(16020-(AD1*AD1))</f>
        <v>124.27389106324787</v>
      </c>
      <c r="AF106" s="1">
        <f>SQRT(16020-(AE1*AE1))</f>
        <v>124.07658925034973</v>
      </c>
      <c r="AG106" s="1">
        <f>SQRT(16020-(AF1*AF1))</f>
        <v>123.87090053761618</v>
      </c>
      <c r="AH106" s="1">
        <f>SQRT(16020-(AG1*AG1))</f>
        <v>123.6567830731497</v>
      </c>
      <c r="AI106" s="1">
        <f>SQRT(16020-(AH1*AH1))</f>
        <v>123.43419299367578</v>
      </c>
      <c r="AJ106" s="1">
        <f>SQRT(16020-(AI1*AI1))</f>
        <v>123.20308437697491</v>
      </c>
      <c r="AK106" s="1">
        <f>SQRT(16020-(AJ1*AJ1))</f>
        <v>122.96340919151518</v>
      </c>
      <c r="AL106" s="1">
        <f>SQRT(16020-(AK1*AK1))</f>
        <v>122.71511724314979</v>
      </c>
      <c r="AM106" s="1">
        <f>SQRT(16020-(AL1*AL1))</f>
        <v>122.45815611873306</v>
      </c>
      <c r="AN106" s="1">
        <f>SQRT(16020-(AM1*AM1))</f>
        <v>122.19247112649781</v>
      </c>
      <c r="AO106" s="1">
        <f>SQRT(16020-(AN1*AN1))</f>
        <v>121.91800523302537</v>
      </c>
      <c r="AP106" s="1">
        <f>SQRT(16020-(AO1*AO1))</f>
        <v>121.63469899662678</v>
      </c>
      <c r="AQ106" s="1">
        <f>SQRT(16020-(AP1*AP1))</f>
        <v>121.3424904969401</v>
      </c>
      <c r="AR106" s="1">
        <f>SQRT(16020-(AQ1*AQ1))</f>
        <v>121.04131526053408</v>
      </c>
      <c r="AS106" s="1">
        <f>SQRT(16020-(AR1*AR1))</f>
        <v>120.73110618229256</v>
      </c>
      <c r="AT106" s="1">
        <f>SQRT(16020-(AS1*AS1))</f>
        <v>120.41179344233687</v>
      </c>
      <c r="AU106" s="1">
        <f>SQRT(16020-(AT1*AT1))</f>
        <v>120.0833044182246</v>
      </c>
      <c r="AV106" s="1">
        <f>SQRT(16020-(AU1*AU1))</f>
        <v>119.74556359214316</v>
      </c>
      <c r="AW106" s="1">
        <f>SQRT(16020-(AV1*AV1))</f>
        <v>119.3984924527944</v>
      </c>
      <c r="AX106" s="1">
        <f>SQRT(16020-(AW1*AW1))</f>
        <v>119.04200939164292</v>
      </c>
      <c r="AY106" s="1">
        <f>SQRT(16020-(AX1*AX1))</f>
        <v>118.67602959317438</v>
      </c>
      <c r="AZ106" s="1">
        <f>SQRT(16020-(AY1*AY1))</f>
        <v>118.30046491878213</v>
      </c>
      <c r="BA106" s="1">
        <f>SQRT(16020-(AZ1*AZ1))</f>
        <v>117.91522378386941</v>
      </c>
      <c r="BB106" s="1">
        <f>SQRT(16020-(BA1*BA1))</f>
        <v>117.52021102772068</v>
      </c>
      <c r="BC106" s="1">
        <f>SQRT(16020-(BB1*BB1))</f>
        <v>117.11532777565881</v>
      </c>
      <c r="BD106" s="1">
        <f>SQRT(16020-(BC1*BC1))</f>
        <v>116.70047129296437</v>
      </c>
      <c r="BE106" s="1">
        <f>SQRT(16020-(BD1*BD1))</f>
        <v>116.27553482998907</v>
      </c>
      <c r="BF106" s="1">
        <f>SQRT(16020-(BE1*BE1))</f>
        <v>115.84040745784694</v>
      </c>
      <c r="BG106" s="1">
        <f>SQRT(16020-(BF1*BF1))</f>
        <v>115.39497389401325</v>
      </c>
      <c r="BH106" s="1">
        <f>SQRT(16020-(BG1*BG1))</f>
        <v>114.93911431710269</v>
      </c>
      <c r="BI106" s="1">
        <f>SQRT(16020-(BH1*BH1))</f>
        <v>114.47270417003348</v>
      </c>
      <c r="BJ106" s="1">
        <f>SQRT(16020-(BI1*BI1))</f>
        <v>113.99561395071304</v>
      </c>
      <c r="BK106" s="1">
        <f>SQRT(16020-(BJ1*BJ1))</f>
        <v>113.50770898930169</v>
      </c>
      <c r="BL106" s="1">
        <f>SQRT(16020-(BK1*BK1))</f>
        <v>113.00884921102418</v>
      </c>
      <c r="BM106" s="1">
        <f>SQRT(16020-(BL1*BL1))</f>
        <v>112.49888888340186</v>
      </c>
      <c r="BN106" s="1">
        <f>SQRT(16020-(BM1*BM1))</f>
        <v>111.97767634667188</v>
      </c>
      <c r="BO106" s="1">
        <f>SQRT(16020-(BN1*BN1))</f>
        <v>111.44505372604026</v>
      </c>
      <c r="BP106" s="1">
        <f>SQRT(16020-(BO1*BO1))</f>
        <v>110.90085662428402</v>
      </c>
      <c r="BQ106" s="1">
        <f>SQRT(16020-(BP1*BP1))</f>
        <v>110.34491379306978</v>
      </c>
      <c r="BR106" s="1">
        <f>SQRT(16020-(BQ1*BQ1))</f>
        <v>109.77704678119193</v>
      </c>
      <c r="BS106" s="1">
        <f>SQRT(16020-(BR1*BR1))</f>
        <v>109.19706955774959</v>
      </c>
      <c r="BT106" s="1">
        <f>SQRT(16020-(BS1*BS1))</f>
        <v>108.60478810807561</v>
      </c>
      <c r="BU106" s="1">
        <f>SQRT(16020-(BT1*BT1))</f>
        <v>108</v>
      </c>
      <c r="BV106" s="1">
        <f>SQRT(16020-(BU1*BU1))</f>
        <v>107.38249391777042</v>
      </c>
      <c r="BW106" s="1">
        <f>SQRT(16020-(BV1*BV1))</f>
        <v>106.75204916066015</v>
      </c>
      <c r="BX106" s="1">
        <f>SQRT(16020-(BW1*BW1))</f>
        <v>106.10843510296436</v>
      </c>
      <c r="BY106" s="1">
        <f>SQRT(16020-(BX1*BX1))</f>
        <v>105.45141061171255</v>
      </c>
      <c r="BZ106" s="1">
        <f>SQRT(16020-(BY1*BY1))</f>
        <v>104.7807234180028</v>
      </c>
      <c r="CA106" s="1">
        <f>SQRT(16020-(BZ1*BZ1))</f>
        <v>104.09610943738484</v>
      </c>
      <c r="CB106" s="1">
        <f>SQRT(16020-(CA1*CA1))</f>
        <v>103.39729203417274</v>
      </c>
      <c r="CC106" s="1">
        <f>SQRT(16020-(CB1*CB1))</f>
        <v>102.68398122394748</v>
      </c>
      <c r="CD106" s="1">
        <f>SQRT(16020-(CC1*CC1))</f>
        <v>101.95587280779857</v>
      </c>
      <c r="CE106" s="1">
        <f>SQRT(16020-(CD1*CD1))</f>
        <v>101.21264743103995</v>
      </c>
      <c r="CF106" s="1">
        <f>SQRT(16020-(CE1*CE1))</f>
        <v>100.45396955820114</v>
      </c>
      <c r="CG106" s="1">
        <f>SQRT(16020-(CF1*CF1))</f>
        <v>99.67948635501689</v>
      </c>
      <c r="CH106" s="1">
        <f>SQRT(16020-(CG1*CG1))</f>
        <v>98.88882646689666</v>
      </c>
      <c r="CI106" s="1">
        <f>SQRT(16020-(CH1*CH1))</f>
        <v>98.08159868191383</v>
      </c>
      <c r="CJ106" s="1">
        <f>SQRT(16020-(CI1*CI1))</f>
        <v>97.25739046468397</v>
      </c>
      <c r="CK106" s="1">
        <f>SQRT(16020-(CJ1*CJ1))</f>
        <v>96.4157663455516</v>
      </c>
      <c r="CL106" s="1">
        <f>SQRT(16020-(CK1*CK1))</f>
        <v>95.55626614722867</v>
      </c>
      <c r="CM106" s="1">
        <f>SQRT(16020-(CL1*CL1))</f>
        <v>94.678403028357</v>
      </c>
      <c r="CN106" s="1">
        <f>SQRT(16020-(CM1*CM1))</f>
        <v>93.78166132032425</v>
      </c>
      <c r="CO106" s="1">
        <f>SQRT(16020-(CN1*CN1))</f>
        <v>92.8654941299512</v>
      </c>
      <c r="CP106" s="1">
        <f>SQRT(16020-(CO1*CO1))</f>
        <v>91.92932067626738</v>
      </c>
      <c r="CQ106" s="1">
        <f>SQRT(16020-(CP1*CP1))</f>
        <v>90.97252332435328</v>
      </c>
      <c r="CR106" s="5">
        <f>SQRT(16020-(CQ1*CQ1))</f>
        <v>89.99444427296609</v>
      </c>
    </row>
    <row r="107" spans="1:95" ht="12.75">
      <c r="A107" s="3">
        <f>D107/1.41421356</f>
        <v>88.915690553091</v>
      </c>
      <c r="B107" s="3">
        <v>89</v>
      </c>
      <c r="C107" s="4">
        <v>104.5</v>
      </c>
      <c r="D107" s="4">
        <f>SQRT((163.5*163.5)-(C107*C107))</f>
        <v>125.7457752769452</v>
      </c>
      <c r="E107" s="4">
        <v>127</v>
      </c>
      <c r="F107" s="4">
        <f>D107*D107</f>
        <v>15812.000000000002</v>
      </c>
      <c r="G107" s="1">
        <f>D107</f>
        <v>125.7457752769452</v>
      </c>
      <c r="H107" s="1">
        <f>SQRT(15812-(G1*G1))</f>
        <v>125.7417989373462</v>
      </c>
      <c r="I107" s="1">
        <f>SQRT(15812-(H1*H1))</f>
        <v>125.72986916401369</v>
      </c>
      <c r="J107" s="1">
        <f>SQRT(15812-(I1*I1))</f>
        <v>125.70998369262483</v>
      </c>
      <c r="K107" s="1">
        <f>SQRT(15812-(J1*J1))</f>
        <v>125.6821387469198</v>
      </c>
      <c r="L107" s="1">
        <f>SQRT(15812-(K1*K1))</f>
        <v>125.64632903511348</v>
      </c>
      <c r="M107" s="1">
        <f>SQRT(15812-(L1*L1))</f>
        <v>125.60254774486066</v>
      </c>
      <c r="N107" s="1">
        <f>SQRT(15812-(M1*M1))</f>
        <v>125.55078653676368</v>
      </c>
      <c r="O107" s="1">
        <f>SQRT(15812-(N1*N1))</f>
        <v>125.49103553640794</v>
      </c>
      <c r="P107" s="1">
        <f>SQRT(15812-(O1*O1))</f>
        <v>125.42328332490742</v>
      </c>
      <c r="Q107" s="1">
        <f>SQRT(15812-(P1*P1))</f>
        <v>125.34751692793918</v>
      </c>
      <c r="R107" s="1">
        <f>SQRT(15812-(Q1*Q1))</f>
        <v>125.26372180324198</v>
      </c>
      <c r="S107" s="1">
        <f>SQRT(15812-(R1*R1))</f>
        <v>125.1718818265508</v>
      </c>
      <c r="T107" s="1">
        <f>SQRT(15812-(S1*S1))</f>
        <v>125.07197927593535</v>
      </c>
      <c r="U107" s="1">
        <f>SQRT(15812-(T1*T1))</f>
        <v>124.96399481450646</v>
      </c>
      <c r="V107" s="1">
        <f>SQRT(15812-(U1*U1))</f>
        <v>124.84790747145104</v>
      </c>
      <c r="W107" s="1">
        <f>SQRT(15812-(V1*V1))</f>
        <v>124.72369462135092</v>
      </c>
      <c r="X107" s="1">
        <f>SQRT(15812-(W1*W1))</f>
        <v>124.591331961738</v>
      </c>
      <c r="Y107" s="1">
        <f>SQRT(15812-(X1*X1))</f>
        <v>124.45079348883236</v>
      </c>
      <c r="Z107" s="1">
        <f>SQRT(15812-(Y1*Y1))</f>
        <v>124.30205147140573</v>
      </c>
      <c r="AA107" s="1">
        <f>SQRT(15812-(Z1*Z1))</f>
        <v>124.14507642270796</v>
      </c>
      <c r="AB107" s="1">
        <f>SQRT(15812-(AA1*AA1))</f>
        <v>123.97983707038819</v>
      </c>
      <c r="AC107" s="1">
        <f>SQRT(15812-(AB1*AB1))</f>
        <v>123.80630032433729</v>
      </c>
      <c r="AD107" s="1">
        <f>SQRT(15812-(AC1*AC1))</f>
        <v>123.62443124237215</v>
      </c>
      <c r="AE107" s="1">
        <f>SQRT(15812-(AD1*AD1))</f>
        <v>123.43419299367578</v>
      </c>
      <c r="AF107" s="1">
        <f>SQRT(15812-(AE1*AE1))</f>
        <v>123.23554681990095</v>
      </c>
      <c r="AG107" s="1">
        <f>SQRT(15812-(AF1*AF1))</f>
        <v>123.02845199383759</v>
      </c>
      <c r="AH107" s="1">
        <f>SQRT(15812-(AG1*AG1))</f>
        <v>122.81286577553672</v>
      </c>
      <c r="AI107" s="1">
        <f>SQRT(15812-(AH1*AH1))</f>
        <v>122.58874336577564</v>
      </c>
      <c r="AJ107" s="1">
        <f>SQRT(15812-(AI1*AI1))</f>
        <v>122.35603785674003</v>
      </c>
      <c r="AK107" s="1">
        <f>SQRT(15812-(AJ1*AJ1))</f>
        <v>122.11470017978998</v>
      </c>
      <c r="AL107" s="1">
        <f>SQRT(15812-(AK1*AK1))</f>
        <v>121.86467905016613</v>
      </c>
      <c r="AM107" s="1">
        <f>SQRT(15812-(AL1*AL1))</f>
        <v>121.60592090848209</v>
      </c>
      <c r="AN107" s="1">
        <f>SQRT(15812-(AM1*AM1))</f>
        <v>121.33836985883731</v>
      </c>
      <c r="AO107" s="1">
        <f>SQRT(15812-(AN1*AN1))</f>
        <v>121.06196760337245</v>
      </c>
      <c r="AP107" s="1">
        <f>SQRT(15812-(AO1*AO1))</f>
        <v>120.77665337307538</v>
      </c>
      <c r="AQ107" s="1">
        <f>SQRT(15812-(AP1*AP1))</f>
        <v>120.48236385463227</v>
      </c>
      <c r="AR107" s="1">
        <f>SQRT(15812-(AQ1*AQ1))</f>
        <v>120.17903311310172</v>
      </c>
      <c r="AS107" s="1">
        <f>SQRT(15812-(AR1*AR1))</f>
        <v>119.86659251017358</v>
      </c>
      <c r="AT107" s="1">
        <f>SQRT(15812-(AS1*AS1))</f>
        <v>119.5449706177554</v>
      </c>
      <c r="AU107" s="1">
        <f>SQRT(15812-(AT1*AT1))</f>
        <v>119.21409312660982</v>
      </c>
      <c r="AV107" s="1">
        <f>SQRT(15812-(AU1*AU1))</f>
        <v>118.87388274974448</v>
      </c>
      <c r="AW107" s="1">
        <f>SQRT(15812-(AV1*AV1))</f>
        <v>118.52425912023243</v>
      </c>
      <c r="AX107" s="1">
        <f>SQRT(15812-(AW1*AW1))</f>
        <v>118.16513868311584</v>
      </c>
      <c r="AY107" s="1">
        <f>SQRT(15812-(AX1*AX1))</f>
        <v>117.79643458101778</v>
      </c>
      <c r="AZ107" s="1">
        <f>SQRT(15812-(AY1*AY1))</f>
        <v>117.41805653305627</v>
      </c>
      <c r="BA107" s="1">
        <f>SQRT(15812-(AZ1*AZ1))</f>
        <v>117.02991070662235</v>
      </c>
      <c r="BB107" s="1">
        <f>SQRT(15812-(BA1*BA1))</f>
        <v>116.63189958154673</v>
      </c>
      <c r="BC107" s="1">
        <f>SQRT(15812-(BB1*BB1))</f>
        <v>116.22392180614109</v>
      </c>
      <c r="BD107" s="1">
        <f>SQRT(15812-(BC1*BC1))</f>
        <v>115.80587204455567</v>
      </c>
      <c r="BE107" s="1">
        <f>SQRT(15812-(BD1*BD1))</f>
        <v>115.37764081484765</v>
      </c>
      <c r="BF107" s="1">
        <f>SQRT(15812-(BE1*BE1))</f>
        <v>114.93911431710269</v>
      </c>
      <c r="BG107" s="1">
        <f>SQRT(15812-(BF1*BF1))</f>
        <v>114.49017425089369</v>
      </c>
      <c r="BH107" s="1">
        <f>SQRT(15812-(BG1*BG1))</f>
        <v>114.03069762129844</v>
      </c>
      <c r="BI107" s="1">
        <f>SQRT(15812-(BH1*BH1))</f>
        <v>113.56055653262712</v>
      </c>
      <c r="BJ107" s="1">
        <f>SQRT(15812-(BI1*BI1))</f>
        <v>113.07961796893373</v>
      </c>
      <c r="BK107" s="1">
        <f>SQRT(15812-(BJ1*BJ1))</f>
        <v>112.58774356030055</v>
      </c>
      <c r="BL107" s="1">
        <f>SQRT(15812-(BK1*BK1))</f>
        <v>112.08478933378963</v>
      </c>
      <c r="BM107" s="1">
        <f>SQRT(15812-(BL1*BL1))</f>
        <v>111.57060544785082</v>
      </c>
      <c r="BN107" s="1">
        <f>SQRT(15812-(BM1*BM1))</f>
        <v>111.04503590885997</v>
      </c>
      <c r="BO107" s="1">
        <f>SQRT(15812-(BN1*BN1))</f>
        <v>110.50791826833044</v>
      </c>
      <c r="BP107" s="1">
        <f>SQRT(15812-(BO1*BO1))</f>
        <v>109.95908329919816</v>
      </c>
      <c r="BQ107" s="1">
        <f>SQRT(15812-(BP1*BP1))</f>
        <v>109.39835464941875</v>
      </c>
      <c r="BR107" s="1">
        <f>SQRT(15812-(BQ1*BQ1))</f>
        <v>108.82554847093581</v>
      </c>
      <c r="BS107" s="1">
        <f>SQRT(15812-(BR1*BR1))</f>
        <v>108.24047302187847</v>
      </c>
      <c r="BT107" s="1">
        <f>SQRT(15812-(BS1*BS1))</f>
        <v>107.64292823962009</v>
      </c>
      <c r="BU107" s="1">
        <f>SQRT(15812-(BT1*BT1))</f>
        <v>107.03270528207722</v>
      </c>
      <c r="BV107" s="1">
        <f>SQRT(15812-(BU1*BU1))</f>
        <v>106.40958603434186</v>
      </c>
      <c r="BW107" s="1">
        <f>SQRT(15812-(BV1*BV1))</f>
        <v>105.77334257741882</v>
      </c>
      <c r="BX107" s="1">
        <f>SQRT(15812-(BW1*BW1))</f>
        <v>105.12373661547615</v>
      </c>
      <c r="BY107" s="1">
        <f>SQRT(15812-(BX1*BX1))</f>
        <v>104.46051885760477</v>
      </c>
      <c r="BZ107" s="1">
        <f>SQRT(15812-(BY1*BY1))</f>
        <v>103.78342834961659</v>
      </c>
      <c r="CA107" s="1">
        <f>SQRT(15812-(BZ1*BZ1))</f>
        <v>103.09219175087898</v>
      </c>
      <c r="CB107" s="1">
        <f>SQRT(15812-(CA1*CA1))</f>
        <v>102.38652255057792</v>
      </c>
      <c r="CC107" s="1">
        <f>SQRT(15812-(CB1*CB1))</f>
        <v>101.66612021711067</v>
      </c>
      <c r="CD107" s="1">
        <f>SQRT(15812-(CC1*CC1))</f>
        <v>100.93066927351666</v>
      </c>
      <c r="CE107" s="1">
        <f>SQRT(15812-(CD1*CD1))</f>
        <v>100.17983829094555</v>
      </c>
      <c r="CF107" s="1">
        <f>SQRT(15812-(CE1*CE1))</f>
        <v>99.41327879111522</v>
      </c>
      <c r="CG107" s="1">
        <f>SQRT(15812-(CF1*CF1))</f>
        <v>98.63062404750362</v>
      </c>
      <c r="CH107" s="1">
        <f>SQRT(15812-(CG1*CG1))</f>
        <v>97.83148777362021</v>
      </c>
      <c r="CI107" s="1">
        <f>SQRT(15812-(CH1*CH1))</f>
        <v>97.01546268507923</v>
      </c>
      <c r="CJ107" s="1">
        <f>SQRT(15812-(CI1*CI1))</f>
        <v>96.18211892030659</v>
      </c>
      <c r="CK107" s="1">
        <f>SQRT(15812-(CJ1*CJ1))</f>
        <v>95.33100230250388</v>
      </c>
      <c r="CL107" s="1">
        <f>SQRT(15812-(CK1*CK1))</f>
        <v>94.46163242290491</v>
      </c>
      <c r="CM107" s="1">
        <f>SQRT(15812-(CL1*CL1))</f>
        <v>93.57350052231668</v>
      </c>
      <c r="CN107" s="1">
        <f>SQRT(15812-(CM1*CM1))</f>
        <v>92.66606714434361</v>
      </c>
      <c r="CO107" s="1">
        <f>SQRT(15812-(CN1*CN1))</f>
        <v>91.73875952943771</v>
      </c>
      <c r="CP107" s="1">
        <f>SQRT(15812-(CO1*CO1))</f>
        <v>90.79096871385391</v>
      </c>
      <c r="CQ107" s="1">
        <f>SQRT(15812-(CP1*CP1))</f>
        <v>89.82204629154248</v>
      </c>
    </row>
    <row r="108" spans="1:95" ht="12.75">
      <c r="A108" s="3">
        <f>D108/1.41421356</f>
        <v>88.3232700152154</v>
      </c>
      <c r="B108" s="3">
        <v>89</v>
      </c>
      <c r="C108" s="4">
        <v>105.5</v>
      </c>
      <c r="D108" s="4">
        <f>SQRT((163.5*163.5)-(C108*C108))</f>
        <v>124.90796611905904</v>
      </c>
      <c r="E108" s="4">
        <v>126</v>
      </c>
      <c r="F108" s="4">
        <f>D108*D108</f>
        <v>15602.000000000002</v>
      </c>
      <c r="G108" s="1">
        <f>D108</f>
        <v>124.90796611905904</v>
      </c>
      <c r="H108" s="1">
        <f>SQRT(15602-(G1*G1))</f>
        <v>124.90396310766124</v>
      </c>
      <c r="I108" s="1">
        <f>SQRT(15602-(H1*H1))</f>
        <v>124.89195330364562</v>
      </c>
      <c r="J108" s="1">
        <f>SQRT(15602-(I1*I1))</f>
        <v>124.87193439680512</v>
      </c>
      <c r="K108" s="1">
        <f>SQRT(15602-(J1*J1))</f>
        <v>124.84390253432484</v>
      </c>
      <c r="L108" s="1">
        <f>SQRT(15602-(K1*K1))</f>
        <v>124.80785231707178</v>
      </c>
      <c r="M108" s="1">
        <f>SQRT(15602-(L1*L1))</f>
        <v>124.76377679438852</v>
      </c>
      <c r="N108" s="1">
        <f>SQRT(15602-(M1*M1))</f>
        <v>124.71166745737946</v>
      </c>
      <c r="O108" s="1">
        <f>SQRT(15602-(N1*N1))</f>
        <v>124.65151423067431</v>
      </c>
      <c r="P108" s="1">
        <f>SQRT(15602-(O1*O1))</f>
        <v>124.58330546265017</v>
      </c>
      <c r="Q108" s="1">
        <f>SQRT(15602-(P1*P1))</f>
        <v>124.50702791409006</v>
      </c>
      <c r="R108" s="1">
        <f>SQRT(15602-(Q1*Q1))</f>
        <v>124.42266674525185</v>
      </c>
      <c r="S108" s="1">
        <f>SQRT(15602-(R1*R1))</f>
        <v>124.33020550131815</v>
      </c>
      <c r="T108" s="1">
        <f>SQRT(15602-(S1*S1))</f>
        <v>124.22962609619333</v>
      </c>
      <c r="U108" s="1">
        <f>SQRT(15602-(T1*T1))</f>
        <v>124.12090879461043</v>
      </c>
      <c r="V108" s="1">
        <f>SQRT(15602-(U1*U1))</f>
        <v>124.00403219250575</v>
      </c>
      <c r="W108" s="1">
        <f>SQRT(15602-(V1*V1))</f>
        <v>123.8789731956154</v>
      </c>
      <c r="X108" s="1">
        <f>SQRT(15602-(W1*W1))</f>
        <v>123.7457069962429</v>
      </c>
      <c r="Y108" s="1">
        <f>SQRT(15602-(X1*X1))</f>
        <v>123.60420704814217</v>
      </c>
      <c r="Z108" s="1">
        <f>SQRT(15602-(Y1*Y1))</f>
        <v>123.45444503945575</v>
      </c>
      <c r="AA108" s="1">
        <f>SQRT(15602-(Z1*Z1))</f>
        <v>123.29639086364207</v>
      </c>
      <c r="AB108" s="1">
        <f>SQRT(15602-(AA1*AA1))</f>
        <v>123.13001258832064</v>
      </c>
      <c r="AC108" s="1">
        <f>SQRT(15602-(AB1*AB1))</f>
        <v>122.95527642195759</v>
      </c>
      <c r="AD108" s="1">
        <f>SQRT(15602-(AC1*AC1))</f>
        <v>122.7721466783081</v>
      </c>
      <c r="AE108" s="1">
        <f>SQRT(15602-(AD1*AD1))</f>
        <v>122.5805857385255</v>
      </c>
      <c r="AF108" s="1">
        <f>SQRT(15602-(AE1*AE1))</f>
        <v>122.38055401083949</v>
      </c>
      <c r="AG108" s="1">
        <f>SQRT(15602-(AF1*AF1))</f>
        <v>122.1720098876989</v>
      </c>
      <c r="AH108" s="1">
        <f>SQRT(15602-(AG1*AG1))</f>
        <v>121.95490970026586</v>
      </c>
      <c r="AI108" s="1">
        <f>SQRT(15602-(AH1*AH1))</f>
        <v>121.72920767013971</v>
      </c>
      <c r="AJ108" s="1">
        <f>SQRT(15602-(AI1*AI1))</f>
        <v>121.49485585818027</v>
      </c>
      <c r="AK108" s="1">
        <f>SQRT(15602-(AJ1*AJ1))</f>
        <v>121.25180411028943</v>
      </c>
      <c r="AL108" s="1">
        <f>SQRT(15602-(AK1*AK1))</f>
        <v>121</v>
      </c>
      <c r="AM108" s="1">
        <f>SQRT(15602-(AL1*AL1))</f>
        <v>120.7393887677091</v>
      </c>
      <c r="AN108" s="1">
        <f>SQRT(15602-(AM1*AM1))</f>
        <v>120.46991325638116</v>
      </c>
      <c r="AO108" s="1">
        <f>SQRT(15602-(AN1*AN1))</f>
        <v>120.19151384353223</v>
      </c>
      <c r="AP108" s="1">
        <f>SQRT(15602-(AO1*AO1))</f>
        <v>119.90412836929345</v>
      </c>
      <c r="AQ108" s="1">
        <f>SQRT(15602-(AP1*AP1))</f>
        <v>119.60769206033531</v>
      </c>
      <c r="AR108" s="1">
        <f>SQRT(15602-(AQ1*AQ1))</f>
        <v>119.30213744941874</v>
      </c>
      <c r="AS108" s="1">
        <f>SQRT(15602-(AR1*AR1))</f>
        <v>118.98739429031968</v>
      </c>
      <c r="AT108" s="1">
        <f>SQRT(15602-(AS1*AS1))</f>
        <v>118.66338946785567</v>
      </c>
      <c r="AU108" s="1">
        <f>SQRT(15602-(AT1*AT1))</f>
        <v>118.33004690272035</v>
      </c>
      <c r="AV108" s="1">
        <f>SQRT(15602-(AU1*AU1))</f>
        <v>117.98728745080972</v>
      </c>
      <c r="AW108" s="1">
        <f>SQRT(15602-(AV1*AV1))</f>
        <v>117.63502879669814</v>
      </c>
      <c r="AX108" s="1">
        <f>SQRT(15602-(AW1*AW1))</f>
        <v>117.27318534089538</v>
      </c>
      <c r="AY108" s="1">
        <f>SQRT(15602-(AX1*AX1))</f>
        <v>116.90166808048549</v>
      </c>
      <c r="AZ108" s="1">
        <f>SQRT(15602-(AY1*AY1))</f>
        <v>116.52038448271615</v>
      </c>
      <c r="BA108" s="1">
        <f>SQRT(15602-(AZ1*AZ1))</f>
        <v>116.1292383510716</v>
      </c>
      <c r="BB108" s="1">
        <f>SQRT(15602-(BA1*BA1))</f>
        <v>115.72812968332289</v>
      </c>
      <c r="BC108" s="1">
        <f>SQRT(15602-(BB1*BB1))</f>
        <v>115.31695452100702</v>
      </c>
      <c r="BD108" s="1">
        <f>SQRT(15602-(BC1*BC1))</f>
        <v>114.89560478973945</v>
      </c>
      <c r="BE108" s="1">
        <f>SQRT(15602-(BD1*BD1))</f>
        <v>114.46396812971321</v>
      </c>
      <c r="BF108" s="1">
        <f>SQRT(15602-(BE1*BE1))</f>
        <v>114.02192771568107</v>
      </c>
      <c r="BG108" s="1">
        <f>SQRT(15602-(BF1*BF1))</f>
        <v>113.56936206565572</v>
      </c>
      <c r="BH108" s="1">
        <f>SQRT(15602-(BG1*BG1))</f>
        <v>113.10614483749325</v>
      </c>
      <c r="BI108" s="1">
        <f>SQRT(15602-(BH1*BH1))</f>
        <v>112.63214461245067</v>
      </c>
      <c r="BJ108" s="1">
        <f>SQRT(15602-(BI1*BI1))</f>
        <v>112.14722466472365</v>
      </c>
      <c r="BK108" s="1">
        <f>SQRT(15602-(BJ1*BJ1))</f>
        <v>111.65124271587845</v>
      </c>
      <c r="BL108" s="1">
        <f>SQRT(15602-(BK1*BK1))</f>
        <v>111.14405067298924</v>
      </c>
      <c r="BM108" s="1">
        <f>SQRT(15602-(BL1*BL1))</f>
        <v>110.62549434917794</v>
      </c>
      <c r="BN108" s="1">
        <f>SQRT(15602-(BM1*BM1))</f>
        <v>110.09541316512691</v>
      </c>
      <c r="BO108" s="1">
        <f>SQRT(15602-(BN1*BN1))</f>
        <v>109.55363982999378</v>
      </c>
      <c r="BP108" s="1">
        <f>SQRT(15602-(BO1*BO1))</f>
        <v>109</v>
      </c>
      <c r="BQ108" s="1">
        <f>SQRT(15602-(BP1*BP1))</f>
        <v>108.43431191278893</v>
      </c>
      <c r="BR108" s="1">
        <f>SQRT(15602-(BQ1*BQ1))</f>
        <v>107.8563859954523</v>
      </c>
      <c r="BS108" s="1">
        <f>SQRT(15602-(BR1*BR1))</f>
        <v>107.26602444390302</v>
      </c>
      <c r="BT108" s="1">
        <f>SQRT(15602-(BS1*BS1))</f>
        <v>106.66302077102448</v>
      </c>
      <c r="BU108" s="1">
        <f>SQRT(15602-(BT1*BT1))</f>
        <v>106.04715932074748</v>
      </c>
      <c r="BV108" s="1">
        <f>SQRT(15602-(BU1*BU1))</f>
        <v>105.41821474489122</v>
      </c>
      <c r="BW108" s="1">
        <f>SQRT(15602-(BV1*BV1))</f>
        <v>104.77595143924965</v>
      </c>
      <c r="BX108" s="1">
        <f>SQRT(15602-(BW1*BW1))</f>
        <v>104.12012293500234</v>
      </c>
      <c r="BY108" s="1">
        <f>SQRT(15602-(BX1*BX1))</f>
        <v>103.45047124107265</v>
      </c>
      <c r="BZ108" s="1">
        <f>SQRT(15602-(BY1*BY1))</f>
        <v>102.76672613253767</v>
      </c>
      <c r="CA108" s="1">
        <f>SQRT(15602-(BZ1*BZ1))</f>
        <v>102.06860437960343</v>
      </c>
      <c r="CB108" s="1">
        <f>SQRT(15602-(CA1*CA1))</f>
        <v>101.35580891098448</v>
      </c>
      <c r="CC108" s="1">
        <f>SQRT(15602-(CB1*CB1))</f>
        <v>100.62802790475425</v>
      </c>
      <c r="CD108" s="1">
        <f>SQRT(15602-(CC1*CC1))</f>
        <v>99.88493379884676</v>
      </c>
      <c r="CE108" s="1">
        <f>SQRT(15602-(CD1*CD1))</f>
        <v>99.12618221237011</v>
      </c>
      <c r="CF108" s="1">
        <f>SQRT(15602-(CE1*CE1))</f>
        <v>98.35141076771599</v>
      </c>
      <c r="CG108" s="1">
        <f>SQRT(15602-(CF1*CF1))</f>
        <v>97.56023780208821</v>
      </c>
      <c r="CH108" s="1">
        <f>SQRT(15602-(CG1*CG1))</f>
        <v>96.75226095549395</v>
      </c>
      <c r="CI108" s="1">
        <f>SQRT(15602-(CH1*CH1))</f>
        <v>95.92705562040356</v>
      </c>
      <c r="CJ108" s="1">
        <f>SQRT(15602-(CI1*CI1))</f>
        <v>95.08417323613851</v>
      </c>
      <c r="CK108" s="1">
        <f>SQRT(15602-(CJ1*CJ1))</f>
        <v>94.22313940853383</v>
      </c>
      <c r="CL108" s="1">
        <f>SQRT(15602-(CK1*CK1))</f>
        <v>93.34345183246653</v>
      </c>
      <c r="CM108" s="1">
        <f>SQRT(15602-(CL1*CL1))</f>
        <v>92.44457799135652</v>
      </c>
      <c r="CN108" s="1">
        <f>SQRT(15602-(CM1*CM1))</f>
        <v>91.52595260361949</v>
      </c>
      <c r="CO108" s="1">
        <f>SQRT(15602-(CN1*CN1))</f>
        <v>90.5869747811461</v>
      </c>
      <c r="CP108" s="1">
        <f>SQRT(15602-(CO1*CO1))</f>
        <v>89.62700485902673</v>
      </c>
      <c r="CQ108" s="5">
        <f>SQRT(15602-(CP1*CP1))</f>
        <v>88.64536084872124</v>
      </c>
    </row>
    <row r="109" spans="1:94" ht="12.75">
      <c r="A109" s="3">
        <f>D109/1.41421356</f>
        <v>87.72114925047953</v>
      </c>
      <c r="B109" s="3">
        <v>88</v>
      </c>
      <c r="C109" s="4">
        <v>106.5</v>
      </c>
      <c r="D109" s="4">
        <f>SQRT((163.5*163.5)-(C109*C109))</f>
        <v>124.056438768812</v>
      </c>
      <c r="E109" s="4">
        <v>125</v>
      </c>
      <c r="F109" s="4">
        <f>D109*D109</f>
        <v>15390.000000000002</v>
      </c>
      <c r="G109" s="1">
        <f>D109</f>
        <v>124.056438768812</v>
      </c>
      <c r="H109" s="1">
        <f>SQRT(15390-(G1*G1))</f>
        <v>124.05240827972668</v>
      </c>
      <c r="I109" s="1">
        <f>SQRT(15390-(H1*H1))</f>
        <v>124.04031602668546</v>
      </c>
      <c r="J109" s="1">
        <f>SQRT(15390-(I1*I1))</f>
        <v>124.02015965156633</v>
      </c>
      <c r="K109" s="1">
        <f>SQRT(15390-(J1*J1))</f>
        <v>123.99193522161028</v>
      </c>
      <c r="L109" s="1">
        <f>SQRT(15390-(K1*K1))</f>
        <v>123.95563722558164</v>
      </c>
      <c r="M109" s="1">
        <f>SQRT(15390-(L1*L1))</f>
        <v>123.9112585683803</v>
      </c>
      <c r="N109" s="1">
        <f>SQRT(15390-(M1*M1))</f>
        <v>123.8587905640936</v>
      </c>
      <c r="O109" s="1">
        <f>SQRT(15390-(N1*N1))</f>
        <v>123.79822292747178</v>
      </c>
      <c r="P109" s="1">
        <f>SQRT(15390-(O1*O1))</f>
        <v>123.72954376380768</v>
      </c>
      <c r="Q109" s="1">
        <f>SQRT(15390-(P1*P1))</f>
        <v>123.65273955719704</v>
      </c>
      <c r="R109" s="1">
        <f>SQRT(15390-(Q1*Q1))</f>
        <v>123.5677951571525</v>
      </c>
      <c r="S109" s="1">
        <f>SQRT(15390-(R1*R1))</f>
        <v>123.47469376354006</v>
      </c>
      <c r="T109" s="1">
        <f>SQRT(15390-(S1*S1))</f>
        <v>123.37341690980274</v>
      </c>
      <c r="U109" s="1">
        <f>SQRT(15390-(T1*T1))</f>
        <v>123.26394444443193</v>
      </c>
      <c r="V109" s="1">
        <f>SQRT(15390-(U1*U1))</f>
        <v>123.14625451064275</v>
      </c>
      <c r="W109" s="1">
        <f>SQRT(15390-(V1*V1))</f>
        <v>123.02032352420473</v>
      </c>
      <c r="X109" s="1">
        <f>SQRT(15390-(W1*W1))</f>
        <v>122.88612614937456</v>
      </c>
      <c r="Y109" s="1">
        <f>SQRT(15390-(X1*X1))</f>
        <v>122.74363527287271</v>
      </c>
      <c r="Z109" s="1">
        <f>SQRT(15390-(Y1*Y1))</f>
        <v>122.59282197584001</v>
      </c>
      <c r="AA109" s="1">
        <f>SQRT(15390-(Z1*Z1))</f>
        <v>122.43365550370535</v>
      </c>
      <c r="AB109" s="1">
        <f>SQRT(15390-(AA1*AA1))</f>
        <v>122.266103233889</v>
      </c>
      <c r="AC109" s="1">
        <f>SQRT(15390-(AB1*AB1))</f>
        <v>122.09013064126027</v>
      </c>
      <c r="AD109" s="1">
        <f>SQRT(15390-(AC1*AC1))</f>
        <v>121.90570126126177</v>
      </c>
      <c r="AE109" s="1">
        <f>SQRT(15390-(AD1*AD1))</f>
        <v>121.71277665060477</v>
      </c>
      <c r="AF109" s="1">
        <f>SQRT(15390-(AE1*AE1))</f>
        <v>121.51131634543344</v>
      </c>
      <c r="AG109" s="1">
        <f>SQRT(15390-(AF1*AF1))</f>
        <v>121.30127781684742</v>
      </c>
      <c r="AH109" s="1">
        <f>SQRT(15390-(AG1*AG1))</f>
        <v>121.0826164236634</v>
      </c>
      <c r="AI109" s="1">
        <f>SQRT(15390-(AH1*AH1))</f>
        <v>120.85528536228773</v>
      </c>
      <c r="AJ109" s="1">
        <f>SQRT(15390-(AI1*AI1))</f>
        <v>120.61923561356207</v>
      </c>
      <c r="AK109" s="1">
        <f>SQRT(15390-(AJ1*AJ1))</f>
        <v>120.37441588643328</v>
      </c>
      <c r="AL109" s="1">
        <f>SQRT(15390-(AK1*AK1))</f>
        <v>120.12077255828818</v>
      </c>
      <c r="AM109" s="1">
        <f>SQRT(15390-(AL1*AL1))</f>
        <v>119.858249611781</v>
      </c>
      <c r="AN109" s="1">
        <f>SQRT(15390-(AM1*AM1))</f>
        <v>119.5867885679685</v>
      </c>
      <c r="AO109" s="1">
        <f>SQRT(15390-(AN1*AN1))</f>
        <v>119.30632841555388</v>
      </c>
      <c r="AP109" s="1">
        <f>SQRT(15390-(AO1*AO1))</f>
        <v>119.01680553602503</v>
      </c>
      <c r="AQ109" s="1">
        <f>SQRT(15390-(AP1*AP1))</f>
        <v>118.71815362445628</v>
      </c>
      <c r="AR109" s="1">
        <f>SQRT(15390-(AQ1*AQ1))</f>
        <v>118.41030360572512</v>
      </c>
      <c r="AS109" s="1">
        <f>SQRT(15390-(AR1*AR1))</f>
        <v>118.09318354587617</v>
      </c>
      <c r="AT109" s="1">
        <f>SQRT(15390-(AS1*AS1))</f>
        <v>117.76671855834313</v>
      </c>
      <c r="AU109" s="1">
        <f>SQRT(15390-(AT1*AT1))</f>
        <v>117.43083070471741</v>
      </c>
      <c r="AV109" s="1">
        <f>SQRT(15390-(AU1*AU1))</f>
        <v>117.08543888972702</v>
      </c>
      <c r="AW109" s="1">
        <f>SQRT(15390-(AV1*AV1))</f>
        <v>116.73045875006231</v>
      </c>
      <c r="AX109" s="1">
        <f>SQRT(15390-(AW1*AW1))</f>
        <v>116.36580253665593</v>
      </c>
      <c r="AY109" s="1">
        <f>SQRT(15390-(AX1*AX1))</f>
        <v>115.99137898999219</v>
      </c>
      <c r="AZ109" s="1">
        <f>SQRT(15390-(AY1*AY1))</f>
        <v>115.60709320798617</v>
      </c>
      <c r="BA109" s="1">
        <f>SQRT(15390-(AZ1*AZ1))</f>
        <v>115.2128465059344</v>
      </c>
      <c r="BB109" s="1">
        <f>SQRT(15390-(BA1*BA1))</f>
        <v>114.80853626799707</v>
      </c>
      <c r="BC109" s="1">
        <f>SQRT(15390-(BB1*BB1))</f>
        <v>114.39405578962571</v>
      </c>
      <c r="BD109" s="1">
        <f>SQRT(15390-(BC1*BC1))</f>
        <v>113.96929411029973</v>
      </c>
      <c r="BE109" s="1">
        <f>SQRT(15390-(BD1*BD1))</f>
        <v>113.53413583587978</v>
      </c>
      <c r="BF109" s="1">
        <f>SQRT(15390-(BE1*BE1))</f>
        <v>113.08846094982458</v>
      </c>
      <c r="BG109" s="1">
        <f>SQRT(15390-(BF1*BF1))</f>
        <v>112.63214461245067</v>
      </c>
      <c r="BH109" s="1">
        <f>SQRT(15390-(BG1*BG1))</f>
        <v>112.16505694733989</v>
      </c>
      <c r="BI109" s="1">
        <f>SQRT(15390-(BH1*BH1))</f>
        <v>111.6870628139177</v>
      </c>
      <c r="BJ109" s="1">
        <f>SQRT(15390-(BI1*BI1))</f>
        <v>111.19802156513397</v>
      </c>
      <c r="BK109" s="1">
        <f>SQRT(15390-(BJ1*BJ1))</f>
        <v>110.69778678907723</v>
      </c>
      <c r="BL109" s="1">
        <f>SQRT(15390-(BK1*BK1))</f>
        <v>110.18620603324175</v>
      </c>
      <c r="BM109" s="1">
        <f>SQRT(15390-(BL1*BL1))</f>
        <v>109.66312051004202</v>
      </c>
      <c r="BN109" s="1">
        <f>SQRT(15390-(BM1*BM1))</f>
        <v>109.12836478203089</v>
      </c>
      <c r="BO109" s="1">
        <f>SQRT(15390-(BN1*BN1))</f>
        <v>108.58176642512315</v>
      </c>
      <c r="BP109" s="1">
        <f>SQRT(15390-(BO1*BO1))</f>
        <v>108.02314566795395</v>
      </c>
      <c r="BQ109" s="1">
        <f>SQRT(15390-(BP1*BP1))</f>
        <v>107.45231500530828</v>
      </c>
      <c r="BR109" s="1">
        <f>SQRT(15390-(BQ1*BQ1))</f>
        <v>106.86907878334125</v>
      </c>
      <c r="BS109" s="1">
        <f>SQRT(15390-(BR1*BR1))</f>
        <v>106.27323275406654</v>
      </c>
      <c r="BT109" s="1">
        <f>SQRT(15390-(BS1*BS1))</f>
        <v>105.66456359631643</v>
      </c>
      <c r="BU109" s="1">
        <f>SQRT(15390-(BT1*BT1))</f>
        <v>105.04284840006957</v>
      </c>
      <c r="BV109" s="1">
        <f>SQRT(15390-(BU1*BU1))</f>
        <v>104.40785411069419</v>
      </c>
      <c r="BW109" s="1">
        <f>SQRT(15390-(BV1*BV1))</f>
        <v>103.75933692926145</v>
      </c>
      <c r="BX109" s="1">
        <f>SQRT(15390-(BW1*BW1))</f>
        <v>103.0970416646375</v>
      </c>
      <c r="BY109" s="1">
        <f>SQRT(15390-(BX1*BX1))</f>
        <v>102.42070103255493</v>
      </c>
      <c r="BZ109" s="1">
        <f>SQRT(15390-(BY1*BY1))</f>
        <v>101.73003489628813</v>
      </c>
      <c r="CA109" s="1">
        <f>SQRT(15390-(BZ1*BZ1))</f>
        <v>101.02474944289642</v>
      </c>
      <c r="CB109" s="1">
        <f>SQRT(15390-(CA1*CA1))</f>
        <v>100.30453628824571</v>
      </c>
      <c r="CC109" s="1">
        <f>SQRT(15390-(CB1*CB1))</f>
        <v>99.56907150315303</v>
      </c>
      <c r="CD109" s="1">
        <f>SQRT(15390-(CC1*CC1))</f>
        <v>98.81801455200362</v>
      </c>
      <c r="CE109" s="1">
        <f>SQRT(15390-(CD1*CD1))</f>
        <v>98.05100713404222</v>
      </c>
      <c r="CF109" s="1">
        <f>SQRT(15390-(CE1*CE1))</f>
        <v>97.26767191621273</v>
      </c>
      <c r="CG109" s="1">
        <f>SQRT(15390-(CF1*CF1))</f>
        <v>96.46761114488116</v>
      </c>
      <c r="CH109" s="1">
        <f>SQRT(15390-(CG1*CG1))</f>
        <v>95.65040512198576</v>
      </c>
      <c r="CI109" s="1">
        <f>SQRT(15390-(CH1*CH1))</f>
        <v>94.81561052906846</v>
      </c>
      <c r="CJ109" s="1">
        <f>SQRT(15390-(CI1*CI1))</f>
        <v>93.96275858019496</v>
      </c>
      <c r="CK109" s="1">
        <f>SQRT(15390-(CJ1*CJ1))</f>
        <v>93.09135298189624</v>
      </c>
      <c r="CL109" s="1">
        <f>SQRT(15390-(CK1*CK1))</f>
        <v>92.20086767487604</v>
      </c>
      <c r="CM109" s="1">
        <f>SQRT(15390-(CL1*CL1))</f>
        <v>91.29074432821763</v>
      </c>
      <c r="CN109" s="1">
        <f>SQRT(15390-(CM1*CM1))</f>
        <v>90.36038955205981</v>
      </c>
      <c r="CO109" s="1">
        <f>SQRT(15390-(CN1*CN1))</f>
        <v>89.40917178902845</v>
      </c>
      <c r="CP109" s="1">
        <f>SQRT(15390-(CO1*CO1))</f>
        <v>88.43641783790206</v>
      </c>
    </row>
    <row r="110" spans="1:94" ht="12.75">
      <c r="A110" s="3">
        <f>D110/1.41421356</f>
        <v>87.10912710770214</v>
      </c>
      <c r="B110" s="3">
        <v>88</v>
      </c>
      <c r="C110" s="4">
        <v>107.5</v>
      </c>
      <c r="D110" s="4">
        <f>SQRT((163.5*163.5)-(C110*C110))</f>
        <v>123.19090875547595</v>
      </c>
      <c r="E110" s="4">
        <v>124</v>
      </c>
      <c r="F110" s="4">
        <f>D110*D110</f>
        <v>15176</v>
      </c>
      <c r="G110" s="1">
        <f>D110</f>
        <v>123.19090875547595</v>
      </c>
      <c r="H110" s="1">
        <f>SQRT(15176-(G1*G1))</f>
        <v>123.18684994754919</v>
      </c>
      <c r="I110" s="1">
        <f>SQRT(15176-(H1*H1))</f>
        <v>123.17467272130257</v>
      </c>
      <c r="J110" s="1">
        <f>SQRT(15176-(I1*I1))</f>
        <v>123.15437466854354</v>
      </c>
      <c r="K110" s="1">
        <f>SQRT(15176-(J1*J1))</f>
        <v>123.12595177297108</v>
      </c>
      <c r="L110" s="1">
        <f>SQRT(15176-(K1*K1))</f>
        <v>123.08939840619907</v>
      </c>
      <c r="M110" s="1">
        <f>SQRT(15176-(L1*L1))</f>
        <v>123.0447073221762</v>
      </c>
      <c r="N110" s="1">
        <f>SQRT(15176-(M1*M1))</f>
        <v>122.99186964998947</v>
      </c>
      <c r="O110" s="1">
        <f>SQRT(15176-(N1*N1))</f>
        <v>122.93087488503447</v>
      </c>
      <c r="P110" s="1">
        <f>SQRT(15176-(O1*O1))</f>
        <v>122.86171087853205</v>
      </c>
      <c r="Q110" s="1">
        <f>SQRT(15176-(P1*P1))</f>
        <v>122.78436382536663</v>
      </c>
      <c r="R110" s="1">
        <f>SQRT(15176-(Q1*Q1))</f>
        <v>122.69881825021788</v>
      </c>
      <c r="S110" s="1">
        <f>SQRT(15176-(R1*R1))</f>
        <v>122.60505699195282</v>
      </c>
      <c r="T110" s="1">
        <f>SQRT(15176-(S1*S1))</f>
        <v>122.50306118624138</v>
      </c>
      <c r="U110" s="1">
        <f>SQRT(15176-(T1*T1))</f>
        <v>122.39281024635393</v>
      </c>
      <c r="V110" s="1">
        <f>SQRT(15176-(U1*U1))</f>
        <v>122.27428184209467</v>
      </c>
      <c r="W110" s="1">
        <f>SQRT(15176-(V1*V1))</f>
        <v>122.14745187681976</v>
      </c>
      <c r="X110" s="1">
        <f>SQRT(15176-(W1*W1))</f>
        <v>122.01229446248439</v>
      </c>
      <c r="Y110" s="1">
        <f>SQRT(15176-(X1*X1))</f>
        <v>121.86878189265698</v>
      </c>
      <c r="Z110" s="1">
        <f>SQRT(15176-(Y1*Y1))</f>
        <v>121.71688461343398</v>
      </c>
      <c r="AA110" s="1">
        <f>SQRT(15176-(Z1*Z1))</f>
        <v>121.55657119218195</v>
      </c>
      <c r="AB110" s="1">
        <f>SQRT(15176-(AA1*AA1))</f>
        <v>121.38780828402827</v>
      </c>
      <c r="AC110" s="1">
        <f>SQRT(15176-(AB1*AB1))</f>
        <v>121.21056059601408</v>
      </c>
      <c r="AD110" s="1">
        <f>SQRT(15176-(AC1*AC1))</f>
        <v>121.02479084881742</v>
      </c>
      <c r="AE110" s="1">
        <f>SQRT(15176-(AD1*AD1))</f>
        <v>120.83045973594572</v>
      </c>
      <c r="AF110" s="1">
        <f>SQRT(15176-(AE1*AE1))</f>
        <v>120.62752588028987</v>
      </c>
      <c r="AG110" s="1">
        <f>SQRT(15176-(AF1*AF1))</f>
        <v>120.41594578792295</v>
      </c>
      <c r="AH110" s="1">
        <f>SQRT(15176-(AG1*AG1))</f>
        <v>120.19567379901824</v>
      </c>
      <c r="AI110" s="1">
        <f>SQRT(15176-(AH1*AH1))</f>
        <v>119.96666203575059</v>
      </c>
      <c r="AJ110" s="1">
        <f>SQRT(15176-(AI1*AI1))</f>
        <v>119.72886034703579</v>
      </c>
      <c r="AK110" s="1">
        <f>SQRT(15176-(AJ1*AJ1))</f>
        <v>119.48221624995077</v>
      </c>
      <c r="AL110" s="1">
        <f>SQRT(15176-(AK1*AK1))</f>
        <v>119.22667486766541</v>
      </c>
      <c r="AM110" s="1">
        <f>SQRT(15176-(AL1*AL1))</f>
        <v>118.96217886370441</v>
      </c>
      <c r="AN110" s="1">
        <f>SQRT(15176-(AM1*AM1))</f>
        <v>118.68866837234295</v>
      </c>
      <c r="AO110" s="1">
        <f>SQRT(15176-(AN1*AN1))</f>
        <v>118.40608092492548</v>
      </c>
      <c r="AP110" s="1">
        <f>SQRT(15176-(AO1*AO1))</f>
        <v>118.11435137188029</v>
      </c>
      <c r="AQ110" s="1">
        <f>SQRT(15176-(AP1*AP1))</f>
        <v>117.81341180018512</v>
      </c>
      <c r="AR110" s="1">
        <f>SQRT(15176-(AQ1*AQ1))</f>
        <v>117.50319144601988</v>
      </c>
      <c r="AS110" s="1">
        <f>SQRT(15176-(AR1*AR1))</f>
        <v>117.18361660232202</v>
      </c>
      <c r="AT110" s="1">
        <f>SQRT(15176-(AS1*AS1))</f>
        <v>116.85461052093751</v>
      </c>
      <c r="AU110" s="1">
        <f>SQRT(15176-(AT1*AT1))</f>
        <v>116.51609330903607</v>
      </c>
      <c r="AV110" s="1">
        <f>SQRT(15176-(AU1*AU1))</f>
        <v>116.1679818194325</v>
      </c>
      <c r="AW110" s="1">
        <f>SQRT(15176-(AV1*AV1))</f>
        <v>115.81018953442741</v>
      </c>
      <c r="AX110" s="1">
        <f>SQRT(15176-(AW1*AW1))</f>
        <v>115.4426264427486</v>
      </c>
      <c r="AY110" s="1">
        <f>SQRT(15176-(AX1*AX1))</f>
        <v>115.06519890914021</v>
      </c>
      <c r="AZ110" s="1">
        <f>SQRT(15176-(AY1*AY1))</f>
        <v>114.6778095361086</v>
      </c>
      <c r="BA110" s="1">
        <f>SQRT(15176-(AZ1*AZ1))</f>
        <v>114.28035701729323</v>
      </c>
      <c r="BB110" s="1">
        <f>SQRT(15176-(BA1*BA1))</f>
        <v>113.87273598188462</v>
      </c>
      <c r="BC110" s="1">
        <f>SQRT(15176-(BB1*BB1))</f>
        <v>113.45483682946268</v>
      </c>
      <c r="BD110" s="1">
        <f>SQRT(15176-(BC1*BC1))</f>
        <v>113.02654555457315</v>
      </c>
      <c r="BE110" s="1">
        <f>SQRT(15176-(BD1*BD1))</f>
        <v>112.58774356030055</v>
      </c>
      <c r="BF110" s="1">
        <f>SQRT(15176-(BE1*BE1))</f>
        <v>112.13830746002903</v>
      </c>
      <c r="BG110" s="1">
        <f>SQRT(15176-(BF1*BF1))</f>
        <v>111.67810886650973</v>
      </c>
      <c r="BH110" s="1">
        <f>SQRT(15176-(BG1*BG1))</f>
        <v>111.20701416727275</v>
      </c>
      <c r="BI110" s="1">
        <f>SQRT(15176-(BH1*BH1))</f>
        <v>110.72488428533127</v>
      </c>
      <c r="BJ110" s="1">
        <f>SQRT(15176-(BI1*BI1))</f>
        <v>110.2315744240279</v>
      </c>
      <c r="BK110" s="1">
        <f>SQRT(15176-(BJ1*BJ1))</f>
        <v>109.72693379476162</v>
      </c>
      <c r="BL110" s="1">
        <f>SQRT(15176-(BK1*BK1))</f>
        <v>109.21080532621303</v>
      </c>
      <c r="BM110" s="1">
        <f>SQRT(15176-(BL1*BL1))</f>
        <v>108.6830253535482</v>
      </c>
      <c r="BN110" s="1">
        <f>SQRT(15176-(BM1*BM1))</f>
        <v>108.1434232859308</v>
      </c>
      <c r="BO110" s="1">
        <f>SQRT(15176-(BN1*BN1))</f>
        <v>107.59182125050212</v>
      </c>
      <c r="BP110" s="1">
        <f>SQRT(15176-(BO1*BO1))</f>
        <v>107.02803371079933</v>
      </c>
      <c r="BQ110" s="1">
        <f>SQRT(15176-(BP1*BP1))</f>
        <v>106.45186705737011</v>
      </c>
      <c r="BR110" s="1">
        <f>SQRT(15176-(BQ1*BQ1))</f>
        <v>105.86311916810311</v>
      </c>
      <c r="BS110" s="1">
        <f>SQRT(15176-(BR1*BR1))</f>
        <v>105.26157893552613</v>
      </c>
      <c r="BT110" s="1">
        <f>SQRT(15176-(BS1*BS1))</f>
        <v>104.64702575802143</v>
      </c>
      <c r="BU110" s="1">
        <f>SQRT(15176-(BT1*BT1))</f>
        <v>104.01922899156675</v>
      </c>
      <c r="BV110" s="1">
        <f>SQRT(15176-(BU1*BU1))</f>
        <v>103.3779473582253</v>
      </c>
      <c r="BW110" s="1">
        <f>SQRT(15176-(BV1*BV1))</f>
        <v>102.72292830717006</v>
      </c>
      <c r="BX110" s="1">
        <f>SQRT(15176-(BW1*BW1))</f>
        <v>102.05390732353172</v>
      </c>
      <c r="BY110" s="1">
        <f>SQRT(15176-(BX1*BX1))</f>
        <v>101.3706071797935</v>
      </c>
      <c r="BZ110" s="1">
        <f>SQRT(15176-(BY1*BY1))</f>
        <v>100.67273712381123</v>
      </c>
      <c r="CA110" s="1">
        <f>SQRT(15176-(BZ1*BZ1))</f>
        <v>99.9599919967984</v>
      </c>
      <c r="CB110" s="1">
        <f>SQRT(15176-(CA1*CA1))</f>
        <v>99.2320512737694</v>
      </c>
      <c r="CC110" s="1">
        <f>SQRT(15176-(CB1*CB1))</f>
        <v>98.48857801796105</v>
      </c>
      <c r="CD110" s="1">
        <f>SQRT(15176-(CC1*CC1))</f>
        <v>97.72921773962995</v>
      </c>
      <c r="CE110" s="1">
        <f>SQRT(15176-(CD1*CD1))</f>
        <v>96.95359714832658</v>
      </c>
      <c r="CF110" s="1">
        <f>SQRT(15176-(CE1*CE1))</f>
        <v>96.1613227862429</v>
      </c>
      <c r="CG110" s="1">
        <f>SQRT(15176-(CF1*CF1))</f>
        <v>95.35197952848173</v>
      </c>
      <c r="CH110" s="1">
        <f>SQRT(15176-(CG1*CG1))</f>
        <v>94.52512893405647</v>
      </c>
      <c r="CI110" s="1">
        <f>SQRT(15176-(CH1*CH1))</f>
        <v>93.68030742904295</v>
      </c>
      <c r="CJ110" s="1">
        <f>SQRT(15176-(CI1*CI1))</f>
        <v>92.81702430050211</v>
      </c>
      <c r="CK110" s="1">
        <f>SQRT(15176-(CJ1*CJ1))</f>
        <v>91.93475947648963</v>
      </c>
      <c r="CL110" s="1">
        <f>SQRT(15176-(CK1*CK1))</f>
        <v>91.03296106356203</v>
      </c>
      <c r="CM110" s="1">
        <f>SQRT(15176-(CL1*CL1))</f>
        <v>90.11104260855048</v>
      </c>
      <c r="CN110" s="1">
        <f>SQRT(15176-(CM1*CM1))</f>
        <v>89.1683800458436</v>
      </c>
      <c r="CO110" s="1">
        <f>SQRT(15176-(CN1*CN1))</f>
        <v>88.20430828479978</v>
      </c>
      <c r="CP110" s="5">
        <f>SQRT(15176-(CO1*CO1))</f>
        <v>87.21811738394725</v>
      </c>
    </row>
    <row r="111" spans="1:93" ht="12.75">
      <c r="A111" s="3">
        <f>D111/1.41421356</f>
        <v>86.48699338688652</v>
      </c>
      <c r="B111" s="3">
        <v>87</v>
      </c>
      <c r="C111" s="4">
        <v>108.5</v>
      </c>
      <c r="D111" s="4">
        <f>SQRT((163.5*163.5)-(C111*C111))</f>
        <v>122.31107881136525</v>
      </c>
      <c r="E111" s="4">
        <v>124</v>
      </c>
      <c r="F111" s="4">
        <f>D111*D111</f>
        <v>14960.000000000002</v>
      </c>
      <c r="G111" s="1">
        <f>D111</f>
        <v>122.31107881136525</v>
      </c>
      <c r="H111" s="1">
        <f>SQRT(14960-(G1*G1))</f>
        <v>122.30699080592245</v>
      </c>
      <c r="I111" s="1">
        <f>SQRT(14960-(H1*H1))</f>
        <v>122.29472596968358</v>
      </c>
      <c r="J111" s="1">
        <f>SQRT(14960-(I1*I1))</f>
        <v>122.27428184209467</v>
      </c>
      <c r="K111" s="1">
        <f>SQRT(14960-(J1*J1))</f>
        <v>122.245654319489</v>
      </c>
      <c r="L111" s="1">
        <f>SQRT(14960-(K1*K1))</f>
        <v>122.20883765096532</v>
      </c>
      <c r="M111" s="1">
        <f>SQRT(14960-(L1*L1))</f>
        <v>122.16382443260362</v>
      </c>
      <c r="N111" s="1">
        <f>SQRT(14960-(M1*M1))</f>
        <v>122.11060560000512</v>
      </c>
      <c r="O111" s="1">
        <f>SQRT(14960-(N1*N1))</f>
        <v>122.04917041913886</v>
      </c>
      <c r="P111" s="1">
        <f>SQRT(14960-(O1*O1))</f>
        <v>121.97950647547317</v>
      </c>
      <c r="Q111" s="1">
        <f>SQRT(14960-(P1*P1))</f>
        <v>121.90159966136622</v>
      </c>
      <c r="R111" s="1">
        <f>SQRT(14960-(Q1*Q1))</f>
        <v>121.81543416168577</v>
      </c>
      <c r="S111" s="1">
        <f>SQRT(14960-(R1*R1))</f>
        <v>121.72099243762351</v>
      </c>
      <c r="T111" s="1">
        <f>SQRT(14960-(S1*S1))</f>
        <v>121.61825520866512</v>
      </c>
      <c r="U111" s="1">
        <f>SQRT(14960-(T1*T1))</f>
        <v>121.50720143267229</v>
      </c>
      <c r="V111" s="1">
        <f>SQRT(14960-(U1*U1))</f>
        <v>121.38780828402827</v>
      </c>
      <c r="W111" s="1">
        <f>SQRT(14960-(V1*V1))</f>
        <v>121.26005112979294</v>
      </c>
      <c r="X111" s="1">
        <f>SQRT(14960-(W1*W1))</f>
        <v>121.12390350380886</v>
      </c>
      <c r="Y111" s="1">
        <f>SQRT(14960-(X1*X1))</f>
        <v>120.97933707869291</v>
      </c>
      <c r="Z111" s="1">
        <f>SQRT(14960-(Y1*Y1))</f>
        <v>120.82632163564361</v>
      </c>
      <c r="AA111" s="1">
        <f>SQRT(14960-(Z1*Z1))</f>
        <v>120.66482503198685</v>
      </c>
      <c r="AB111" s="1">
        <f>SQRT(14960-(AA1*AA1))</f>
        <v>120.49481316637659</v>
      </c>
      <c r="AC111" s="1">
        <f>SQRT(14960-(AB1*AB1))</f>
        <v>120.31624994156026</v>
      </c>
      <c r="AD111" s="1">
        <f>SQRT(14960-(AC1*AC1))</f>
        <v>120.12909722461083</v>
      </c>
      <c r="AE111" s="1">
        <f>SQRT(14960-(AD1*AD1))</f>
        <v>119.9333148045196</v>
      </c>
      <c r="AF111" s="1">
        <f>SQRT(14960-(AE1*AE1))</f>
        <v>119.72886034703579</v>
      </c>
      <c r="AG111" s="1">
        <f>SQRT(14960-(AF1*AF1))</f>
        <v>119.5156893466293</v>
      </c>
      <c r="AH111" s="1">
        <f>SQRT(14960-(AG1*AG1))</f>
        <v>119.29375507544391</v>
      </c>
      <c r="AI111" s="1">
        <f>SQRT(14960-(AH1*AH1))</f>
        <v>119.06300852909773</v>
      </c>
      <c r="AJ111" s="1">
        <f>SQRT(14960-(AI1*AI1))</f>
        <v>118.82339836917643</v>
      </c>
      <c r="AK111" s="1">
        <f>SQRT(14960-(AJ1*AJ1))</f>
        <v>118.5748708622531</v>
      </c>
      <c r="AL111" s="1">
        <f>SQRT(14960-(AK1*AK1))</f>
        <v>118.31736981525579</v>
      </c>
      <c r="AM111" s="1">
        <f>SQRT(14960-(AL1*AL1))</f>
        <v>118.05083650698965</v>
      </c>
      <c r="AN111" s="1">
        <f>SQRT(14960-(AM1*AM1))</f>
        <v>117.77520961560629</v>
      </c>
      <c r="AO111" s="1">
        <f>SQRT(14960-(AN1*AN1))</f>
        <v>117.49042514179612</v>
      </c>
      <c r="AP111" s="1">
        <f>SQRT(14960-(AO1*AO1))</f>
        <v>117.19641632746284</v>
      </c>
      <c r="AQ111" s="1">
        <f>SQRT(14960-(AP1*AP1))</f>
        <v>116.89311356961966</v>
      </c>
      <c r="AR111" s="1">
        <f>SQRT(14960-(AQ1*AQ1))</f>
        <v>116.58044432922702</v>
      </c>
      <c r="AS111" s="1">
        <f>SQRT(14960-(AR1*AR1))</f>
        <v>116.25833303466896</v>
      </c>
      <c r="AT111" s="1">
        <f>SQRT(14960-(AS1*AS1))</f>
        <v>115.92670097954138</v>
      </c>
      <c r="AU111" s="1">
        <f>SQRT(14960-(AT1*AT1))</f>
        <v>115.58546621439912</v>
      </c>
      <c r="AV111" s="1">
        <f>SQRT(14960-(AU1*AU1))</f>
        <v>115.2345434320803</v>
      </c>
      <c r="AW111" s="1">
        <f>SQRT(14960-(AV1*AV1))</f>
        <v>114.87384384619503</v>
      </c>
      <c r="AX111" s="1">
        <f>SQRT(14960-(AW1*AW1))</f>
        <v>114.50327506233174</v>
      </c>
      <c r="AY111" s="1">
        <f>SQRT(14960-(AX1*AX1))</f>
        <v>114.12274094149684</v>
      </c>
      <c r="AZ111" s="1">
        <f>SQRT(14960-(AY1*AY1))</f>
        <v>113.7321414552632</v>
      </c>
      <c r="BA111" s="1">
        <f>SQRT(14960-(AZ1*AZ1))</f>
        <v>113.33137253205751</v>
      </c>
      <c r="BB111" s="1">
        <f>SQRT(14960-(BA1*BA1))</f>
        <v>112.92032589396827</v>
      </c>
      <c r="BC111" s="1">
        <f>SQRT(14960-(BB1*BB1))</f>
        <v>112.49888888340186</v>
      </c>
      <c r="BD111" s="1">
        <f>SQRT(14960-(BC1*BC1))</f>
        <v>112.06694427885503</v>
      </c>
      <c r="BE111" s="1">
        <f>SQRT(14960-(BD1*BD1))</f>
        <v>111.62437009900661</v>
      </c>
      <c r="BF111" s="1">
        <f>SQRT(14960-(BE1*BE1))</f>
        <v>111.17103939425951</v>
      </c>
      <c r="BG111" s="1">
        <f>SQRT(14960-(BF1*BF1))</f>
        <v>110.70682002478438</v>
      </c>
      <c r="BH111" s="1">
        <f>SQRT(14960-(BG1*BG1))</f>
        <v>110.2315744240279</v>
      </c>
      <c r="BI111" s="1">
        <f>SQRT(14960-(BH1*BH1))</f>
        <v>109.74515934655159</v>
      </c>
      <c r="BJ111" s="1">
        <f>SQRT(14960-(BI1*BI1))</f>
        <v>109.24742559895863</v>
      </c>
      <c r="BK111" s="1">
        <f>SQRT(14960-(BJ1*BJ1))</f>
        <v>108.7382177525455</v>
      </c>
      <c r="BL111" s="1">
        <f>SQRT(14960-(BK1*BK1))</f>
        <v>108.21737383618215</v>
      </c>
      <c r="BM111" s="1">
        <f>SQRT(14960-(BL1*BL1))</f>
        <v>107.68472500777443</v>
      </c>
      <c r="BN111" s="1">
        <f>SQRT(14960-(BM1*BM1))</f>
        <v>107.14009520249644</v>
      </c>
      <c r="BO111" s="1">
        <f>SQRT(14960-(BN1*BN1))</f>
        <v>106.58330075579383</v>
      </c>
      <c r="BP111" s="1">
        <f>SQRT(14960-(BO1*BO1))</f>
        <v>106.01414999895061</v>
      </c>
      <c r="BQ111" s="1">
        <f>SQRT(14960-(BP1*BP1))</f>
        <v>105.43244282477761</v>
      </c>
      <c r="BR111" s="1">
        <f>SQRT(14960-(BQ1*BQ1))</f>
        <v>104.83797022071727</v>
      </c>
      <c r="BS111" s="1">
        <f>SQRT(14960-(BR1*BR1))</f>
        <v>104.23051376636306</v>
      </c>
      <c r="BT111" s="1">
        <f>SQRT(14960-(BS1*BS1))</f>
        <v>103.60984509205677</v>
      </c>
      <c r="BU111" s="1">
        <f>SQRT(14960-(BT1*BT1))</f>
        <v>102.975725294848</v>
      </c>
      <c r="BV111" s="1">
        <f>SQRT(14960-(BU1*BU1))</f>
        <v>102.32790430767162</v>
      </c>
      <c r="BW111" s="1">
        <f>SQRT(14960-(BV1*BV1))</f>
        <v>101.66612021711067</v>
      </c>
      <c r="BX111" s="1">
        <f>SQRT(14960-(BW1*BW1))</f>
        <v>100.99009852455833</v>
      </c>
      <c r="BY111" s="1">
        <f>SQRT(14960-(BX1*BX1))</f>
        <v>100.29955134495867</v>
      </c>
      <c r="BZ111" s="1">
        <f>SQRT(14960-(BY1*BY1))</f>
        <v>99.5941765365827</v>
      </c>
      <c r="CA111" s="1">
        <f>SQRT(14960-(BZ1*BZ1))</f>
        <v>98.8736567544662</v>
      </c>
      <c r="CB111" s="1">
        <f>SQRT(14960-(CA1*CA1))</f>
        <v>98.13765841918178</v>
      </c>
      <c r="CC111" s="1">
        <f>SQRT(14960-(CB1*CB1))</f>
        <v>97.38583059151881</v>
      </c>
      <c r="CD111" s="1">
        <f>SQRT(14960-(CC1*CC1))</f>
        <v>96.61780374237452</v>
      </c>
      <c r="CE111" s="1">
        <f>SQRT(14960-(CD1*CD1))</f>
        <v>95.83318840568751</v>
      </c>
      <c r="CF111" s="1">
        <f>SQRT(14960-(CE1*CE1))</f>
        <v>95.03157370053387</v>
      </c>
      <c r="CG111" s="1">
        <f>SQRT(14960-(CF1*CF1))</f>
        <v>94.21252570651102</v>
      </c>
      <c r="CH111" s="1">
        <f>SQRT(14960-(CG1*CG1))</f>
        <v>93.37558567420072</v>
      </c>
      <c r="CI111" s="1">
        <f>SQRT(14960-(CH1*CH1))</f>
        <v>92.52026804976302</v>
      </c>
      <c r="CJ111" s="1">
        <f>SQRT(14960-(CI1*CI1))</f>
        <v>91.64605828948673</v>
      </c>
      <c r="CK111" s="1">
        <f>SQRT(14960-(CJ1*CJ1))</f>
        <v>90.75241043630741</v>
      </c>
      <c r="CL111" s="1">
        <f>SQRT(14960-(CK1*CK1))</f>
        <v>89.83874442577657</v>
      </c>
      <c r="CM111" s="1">
        <f>SQRT(14960-(CL1*CL1))</f>
        <v>88.90444308357148</v>
      </c>
      <c r="CN111" s="1">
        <f>SQRT(14960-(CM1*CM1))</f>
        <v>87.94884877018005</v>
      </c>
      <c r="CO111" s="5">
        <f>SQRT(14960-(CN1*CN1))</f>
        <v>86.97125962063559</v>
      </c>
    </row>
    <row r="112" spans="1:92" ht="12.75">
      <c r="A112" s="3">
        <f>D112/1.41421356</f>
        <v>85.85452827159172</v>
      </c>
      <c r="B112" s="3">
        <v>86</v>
      </c>
      <c r="C112" s="4">
        <v>109.5</v>
      </c>
      <c r="D112" s="4">
        <f>SQRT((163.5*163.5)-(C112*C112))</f>
        <v>121.41663806908838</v>
      </c>
      <c r="E112" s="4">
        <v>123</v>
      </c>
      <c r="F112" s="4">
        <f>D112*D112</f>
        <v>14742.000000000002</v>
      </c>
      <c r="G112" s="1">
        <f>D112</f>
        <v>121.41663806908838</v>
      </c>
      <c r="H112" s="1">
        <f>SQRT(14742-(G1*G1))</f>
        <v>121.41251994749142</v>
      </c>
      <c r="I112" s="1">
        <f>SQRT(14742-(H1*H1))</f>
        <v>121.40016474453401</v>
      </c>
      <c r="J112" s="1">
        <f>SQRT(14742-(I1*I1))</f>
        <v>121.37956994486346</v>
      </c>
      <c r="K112" s="1">
        <f>SQRT(14742-(J1*J1))</f>
        <v>121.35073135337916</v>
      </c>
      <c r="L112" s="1">
        <f>SQRT(14742-(K1*K1))</f>
        <v>121.31364309095659</v>
      </c>
      <c r="M112" s="1">
        <f>SQRT(14742-(L1*L1))</f>
        <v>121.26829758844642</v>
      </c>
      <c r="N112" s="1">
        <f>SQRT(14742-(M1*M1))</f>
        <v>121.2146855789347</v>
      </c>
      <c r="O112" s="1">
        <f>SQRT(14742-(N1*N1))</f>
        <v>121.15279608824552</v>
      </c>
      <c r="P112" s="1">
        <f>SQRT(14742-(O1*O1))</f>
        <v>121.0826164236634</v>
      </c>
      <c r="Q112" s="1">
        <f>SQRT(14742-(P1*P1))</f>
        <v>121.00413216084813</v>
      </c>
      <c r="R112" s="1">
        <f>SQRT(14742-(Q1*Q1))</f>
        <v>120.91732712891069</v>
      </c>
      <c r="S112" s="1">
        <f>SQRT(14742-(R1*R1))</f>
        <v>120.82218339361361</v>
      </c>
      <c r="T112" s="1">
        <f>SQRT(14742-(S1*S1))</f>
        <v>120.71868123865502</v>
      </c>
      <c r="U112" s="1">
        <f>SQRT(14742-(T1*T1))</f>
        <v>120.60679914499016</v>
      </c>
      <c r="V112" s="1">
        <f>SQRT(14742-(U1*U1))</f>
        <v>120.48651376813922</v>
      </c>
      <c r="W112" s="1">
        <f>SQRT(14742-(V1*V1))</f>
        <v>120.3577999134248</v>
      </c>
      <c r="X112" s="1">
        <f>SQRT(14742-(W1*W1))</f>
        <v>120.22063050907694</v>
      </c>
      <c r="Y112" s="1">
        <f>SQRT(14742-(X1*X1))</f>
        <v>120.07497657713701</v>
      </c>
      <c r="Z112" s="1">
        <f>SQRT(14742-(Y1*Y1))</f>
        <v>119.9208072020865</v>
      </c>
      <c r="AA112" s="1">
        <f>SQRT(14742-(Z1*Z1))</f>
        <v>119.75808949711914</v>
      </c>
      <c r="AB112" s="1">
        <f>SQRT(14742-(AA1*AA1))</f>
        <v>119.5867885679685</v>
      </c>
      <c r="AC112" s="1">
        <f>SQRT(14742-(AB1*AB1))</f>
        <v>119.40686747419514</v>
      </c>
      <c r="AD112" s="1">
        <f>SQRT(14742-(AC1*AC1))</f>
        <v>119.21828718783037</v>
      </c>
      <c r="AE112" s="1">
        <f>SQRT(14742-(AD1*AD1))</f>
        <v>119.02100654926423</v>
      </c>
      <c r="AF112" s="1">
        <f>SQRT(14742-(AE1*AE1))</f>
        <v>118.81498222025705</v>
      </c>
      <c r="AG112" s="1">
        <f>SQRT(14742-(AF1*AF1))</f>
        <v>118.6001686339442</v>
      </c>
      <c r="AH112" s="1">
        <f>SQRT(14742-(AG1*AG1))</f>
        <v>118.37651794169315</v>
      </c>
      <c r="AI112" s="1">
        <f>SQRT(14742-(AH1*AH1))</f>
        <v>118.14397995666135</v>
      </c>
      <c r="AJ112" s="1">
        <f>SQRT(14742-(AI1*AI1))</f>
        <v>117.90250209389112</v>
      </c>
      <c r="AK112" s="1">
        <f>SQRT(14742-(AJ1*AJ1))</f>
        <v>117.65202930676547</v>
      </c>
      <c r="AL112" s="1">
        <f>SQRT(14742-(AK1*AK1))</f>
        <v>117.39250401963491</v>
      </c>
      <c r="AM112" s="1">
        <f>SQRT(14742-(AL1*AL1))</f>
        <v>117.12386605641055</v>
      </c>
      <c r="AN112" s="1">
        <f>SQRT(14742-(AM1*AM1))</f>
        <v>116.84605256490268</v>
      </c>
      <c r="AO112" s="1">
        <f>SQRT(14742-(AN1*AN1))</f>
        <v>116.55899793666725</v>
      </c>
      <c r="AP112" s="1">
        <f>SQRT(14742-(AO1*AO1))</f>
        <v>116.26263372210352</v>
      </c>
      <c r="AQ112" s="1">
        <f>SQRT(14742-(AP1*AP1))</f>
        <v>115.95688854052612</v>
      </c>
      <c r="AR112" s="1">
        <f>SQRT(14742-(AQ1*AQ1))</f>
        <v>115.64168798491312</v>
      </c>
      <c r="AS112" s="1">
        <f>SQRT(14742-(AR1*AR1))</f>
        <v>115.31695452100702</v>
      </c>
      <c r="AT112" s="1">
        <f>SQRT(14742-(AS1*AS1))</f>
        <v>114.9826073804208</v>
      </c>
      <c r="AU112" s="1">
        <f>SQRT(14742-(AT1*AT1))</f>
        <v>114.63856244737195</v>
      </c>
      <c r="AV112" s="1">
        <f>SQRT(14742-(AU1*AU1))</f>
        <v>114.28473213863697</v>
      </c>
      <c r="AW112" s="1">
        <f>SQRT(14742-(AV1*AV1))</f>
        <v>113.92102527628515</v>
      </c>
      <c r="AX112" s="1">
        <f>SQRT(14742-(AW1*AW1))</f>
        <v>113.54734695271397</v>
      </c>
      <c r="AY112" s="1">
        <f>SQRT(14742-(AX1*AX1))</f>
        <v>113.16359838746733</v>
      </c>
      <c r="AZ112" s="1">
        <f>SQRT(14742-(AY1*AY1))</f>
        <v>112.76967677527502</v>
      </c>
      <c r="BA112" s="1">
        <f>SQRT(14742-(AZ1*AZ1))</f>
        <v>112.36547512470189</v>
      </c>
      <c r="BB112" s="1">
        <f>SQRT(14742-(BA1*BA1))</f>
        <v>111.95088208674373</v>
      </c>
      <c r="BC112" s="1">
        <f>SQRT(14742-(BB1*BB1))</f>
        <v>111.52578177264664</v>
      </c>
      <c r="BD112" s="1">
        <f>SQRT(14742-(BC1*BC1))</f>
        <v>111.09005356016353</v>
      </c>
      <c r="BE112" s="1">
        <f>SQRT(14742-(BD1*BD1))</f>
        <v>110.64357188738983</v>
      </c>
      <c r="BF112" s="1">
        <f>SQRT(14742-(BE1*BE1))</f>
        <v>110.18620603324175</v>
      </c>
      <c r="BG112" s="1">
        <f>SQRT(14742-(BF1*BF1))</f>
        <v>109.71781988355401</v>
      </c>
      <c r="BH112" s="1">
        <f>SQRT(14742-(BG1*BG1))</f>
        <v>109.23827168167757</v>
      </c>
      <c r="BI112" s="1">
        <f>SQRT(14742-(BH1*BH1))</f>
        <v>108.74741376235114</v>
      </c>
      <c r="BJ112" s="1">
        <f>SQRT(14742-(BI1*BI1))</f>
        <v>108.2450922675019</v>
      </c>
      <c r="BK112" s="1">
        <f>SQRT(14742-(BJ1*BJ1))</f>
        <v>107.73114684249862</v>
      </c>
      <c r="BL112" s="1">
        <f>SQRT(14742-(BK1*BK1))</f>
        <v>107.20541031123382</v>
      </c>
      <c r="BM112" s="1">
        <f>SQRT(14742-(BL1*BL1))</f>
        <v>106.66770832824712</v>
      </c>
      <c r="BN112" s="1">
        <f>SQRT(14742-(BM1*BM1))</f>
        <v>106.1178590059185</v>
      </c>
      <c r="BO112" s="1">
        <f>SQRT(14742-(BN1*BN1))</f>
        <v>105.55567251455508</v>
      </c>
      <c r="BP112" s="1">
        <f>SQRT(14742-(BO1*BO1))</f>
        <v>104.9809506529637</v>
      </c>
      <c r="BQ112" s="1">
        <f>SQRT(14742-(BP1*BP1))</f>
        <v>104.39348638684312</v>
      </c>
      <c r="BR112" s="1">
        <f>SQRT(14742-(BQ1*BQ1))</f>
        <v>103.79306335203717</v>
      </c>
      <c r="BS112" s="1">
        <f>SQRT(14742-(BR1*BR1))</f>
        <v>103.17945531936094</v>
      </c>
      <c r="BT112" s="1">
        <f>SQRT(14742-(BS1*BS1))</f>
        <v>102.55242561733974</v>
      </c>
      <c r="BU112" s="1">
        <f>SQRT(14742-(BT1*BT1))</f>
        <v>101.91172650877817</v>
      </c>
      <c r="BV112" s="1">
        <f>SQRT(14742-(BU1*BU1))</f>
        <v>101.25709851659784</v>
      </c>
      <c r="BW112" s="1">
        <f>SQRT(14742-(BV1*BV1))</f>
        <v>100.58826969383657</v>
      </c>
      <c r="BX112" s="1">
        <f>SQRT(14742-(BW1*BW1))</f>
        <v>99.90495483208028</v>
      </c>
      <c r="BY112" s="1">
        <f>SQRT(14742-(BX1*BX1))</f>
        <v>99.20685460188726</v>
      </c>
      <c r="BZ112" s="1">
        <f>SQRT(14742-(BY1*BY1))</f>
        <v>98.49365461794989</v>
      </c>
      <c r="CA112" s="1">
        <f>SQRT(14742-(BZ1*BZ1))</f>
        <v>97.76502442080194</v>
      </c>
      <c r="CB112" s="1">
        <f>SQRT(14742-(CA1*CA1))</f>
        <v>97.02061636580135</v>
      </c>
      <c r="CC112" s="1">
        <f>SQRT(14742-(CB1*CB1))</f>
        <v>96.26006440887103</v>
      </c>
      <c r="CD112" s="1">
        <f>SQRT(14742-(CC1*CC1))</f>
        <v>95.4829827770373</v>
      </c>
      <c r="CE112" s="1">
        <f>SQRT(14742-(CD1*CD1))</f>
        <v>94.68896451012652</v>
      </c>
      <c r="CF112" s="1">
        <f>SQRT(14742-(CE1*CE1))</f>
        <v>93.87757985802574</v>
      </c>
      <c r="CG112" s="1">
        <f>SQRT(14742-(CF1*CF1))</f>
        <v>93.04837451562494</v>
      </c>
      <c r="CH112" s="1">
        <f>SQRT(14742-(CG1*CG1))</f>
        <v>92.20086767487604</v>
      </c>
      <c r="CI112" s="1">
        <f>SQRT(14742-(CH1*CH1))</f>
        <v>91.33454987024352</v>
      </c>
      <c r="CJ112" s="1">
        <f>SQRT(14742-(CI1*CI1))</f>
        <v>90.44888059008801</v>
      </c>
      <c r="CK112" s="1">
        <f>SQRT(14742-(CJ1*CJ1))</f>
        <v>89.54328562209453</v>
      </c>
      <c r="CL112" s="1">
        <f>SQRT(14742-(CK1*CK1))</f>
        <v>88.61715409558128</v>
      </c>
      <c r="CM112" s="1">
        <f>ROUND((SQRT((14742-(CL1*CL1)))+0.36186898),0)</f>
        <v>88</v>
      </c>
      <c r="CN112" s="1">
        <f>ROUND((SQRT((14742-(CM1*CM1)))+0.36186898),0)</f>
        <v>87</v>
      </c>
    </row>
    <row r="113" spans="1:92" ht="12.75">
      <c r="A113" s="3">
        <f>D113/1.41421356</f>
        <v>85.21150171407832</v>
      </c>
      <c r="B113" s="3">
        <v>86</v>
      </c>
      <c r="C113" s="4">
        <v>110.5</v>
      </c>
      <c r="D113" s="4">
        <f>SQRT((163.5*163.5)-(C113*C113))</f>
        <v>120.50726119201282</v>
      </c>
      <c r="E113" s="4">
        <v>122</v>
      </c>
      <c r="F113" s="4">
        <f>D113*D113</f>
        <v>14521.999999999998</v>
      </c>
      <c r="G113" s="1">
        <f>D113</f>
        <v>120.50726119201282</v>
      </c>
      <c r="H113" s="1">
        <f>SQRT(14522-(G1*G1))</f>
        <v>120.50311199301038</v>
      </c>
      <c r="I113" s="1">
        <f>SQRT(14522-(H1*H1))</f>
        <v>120.49066353871572</v>
      </c>
      <c r="J113" s="1">
        <f>SQRT(14522-(I1*I1))</f>
        <v>120.46991325638116</v>
      </c>
      <c r="K113" s="1">
        <f>SQRT(14522-(J1*J1))</f>
        <v>120.44085685513866</v>
      </c>
      <c r="L113" s="1">
        <f>SQRT(14522-(K1*K1))</f>
        <v>120.40348832155985</v>
      </c>
      <c r="M113" s="1">
        <f>SQRT(14522-(L1*L1))</f>
        <v>120.3577999134248</v>
      </c>
      <c r="N113" s="1">
        <f>SQRT(14522-(M1*M1))</f>
        <v>120.30378215168466</v>
      </c>
      <c r="O113" s="1">
        <f>SQRT(14522-(N1*N1))</f>
        <v>120.24142381059865</v>
      </c>
      <c r="P113" s="1">
        <f>SQRT(14522-(O1*O1))</f>
        <v>120.17071190602142</v>
      </c>
      <c r="Q113" s="1">
        <f>SQRT(14522-(P1*P1))</f>
        <v>120.09163168181203</v>
      </c>
      <c r="R113" s="1">
        <f>SQRT(14522-(Q1*Q1))</f>
        <v>120.00416659433121</v>
      </c>
      <c r="S113" s="1">
        <f>SQRT(14522-(R1*R1))</f>
        <v>119.90829829498874</v>
      </c>
      <c r="T113" s="1">
        <f>SQRT(14522-(S1*S1))</f>
        <v>119.80400661079746</v>
      </c>
      <c r="U113" s="1">
        <f>SQRT(14522-(T1*T1))</f>
        <v>119.69126952288542</v>
      </c>
      <c r="V113" s="1">
        <f>SQRT(14522-(U1*U1))</f>
        <v>119.57006314291216</v>
      </c>
      <c r="W113" s="1">
        <f>SQRT(14522-(V1*V1))</f>
        <v>119.44036168732913</v>
      </c>
      <c r="X113" s="1">
        <f>SQRT(14522-(W1*W1))</f>
        <v>119.30213744941874</v>
      </c>
      <c r="Y113" s="1">
        <f>SQRT(14522-(X1*X1))</f>
        <v>119.15536076903967</v>
      </c>
      <c r="Z113" s="1">
        <f>SQRT(14522-(Y1*Y1))</f>
        <v>119</v>
      </c>
      <c r="AA113" s="1">
        <f>SQRT(14522-(Z1*Z1))</f>
        <v>118.83602147497197</v>
      </c>
      <c r="AB113" s="1">
        <f>SQRT(14522-(AA1*AA1))</f>
        <v>118.66338946785567</v>
      </c>
      <c r="AC113" s="1">
        <f>SQRT(14522-(AB1*AB1))</f>
        <v>118.48206615349008</v>
      </c>
      <c r="AD113" s="1">
        <f>SQRT(14522-(AC1*AC1))</f>
        <v>118.29201156460228</v>
      </c>
      <c r="AE113" s="1">
        <f>SQRT(14522-(AD1*AD1))</f>
        <v>118.09318354587617</v>
      </c>
      <c r="AF113" s="1">
        <f>SQRT(14522-(AE1*AE1))</f>
        <v>117.88553770501282</v>
      </c>
      <c r="AG113" s="1">
        <f>SQRT(14522-(AF1*AF1))</f>
        <v>117.66902736064405</v>
      </c>
      <c r="AH113" s="1">
        <f>SQRT(14522-(AG1*AG1))</f>
        <v>117.44360348695028</v>
      </c>
      <c r="AI113" s="1">
        <f>SQRT(14522-(AH1*AH1))</f>
        <v>117.2092146548214</v>
      </c>
      <c r="AJ113" s="1">
        <f>SQRT(14522-(AI1*AI1))</f>
        <v>116.96580696938743</v>
      </c>
      <c r="AK113" s="1">
        <f>SQRT(14522-(AJ1*AJ1))</f>
        <v>116.71332400373147</v>
      </c>
      <c r="AL113" s="1">
        <f>SQRT(14522-(AK1*AK1))</f>
        <v>116.45170672858342</v>
      </c>
      <c r="AM113" s="1">
        <f>SQRT(14522-(AL1*AL1))</f>
        <v>116.18089343777659</v>
      </c>
      <c r="AN113" s="1">
        <f>SQRT(14522-(AM1*AM1))</f>
        <v>115.90081966923272</v>
      </c>
      <c r="AO113" s="1">
        <f>SQRT(14522-(AN1*AN1))</f>
        <v>115.61141812122192</v>
      </c>
      <c r="AP113" s="1">
        <f>SQRT(14522-(AO1*AO1))</f>
        <v>115.31261856362468</v>
      </c>
      <c r="AQ113" s="1">
        <f>SQRT(14522-(AP1*AP1))</f>
        <v>115.00434774390054</v>
      </c>
      <c r="AR113" s="1">
        <f>SQRT(14522-(AQ1*AQ1))</f>
        <v>114.68652928744508</v>
      </c>
      <c r="AS113" s="1">
        <f>SQRT(14522-(AR1*AR1))</f>
        <v>114.35908359199107</v>
      </c>
      <c r="AT113" s="1">
        <f>SQRT(14522-(AS1*AS1))</f>
        <v>114.02192771568107</v>
      </c>
      <c r="AU113" s="1">
        <f>SQRT(14522-(AT1*AT1))</f>
        <v>113.67497525840945</v>
      </c>
      <c r="AV113" s="1">
        <f>SQRT(14522-(AU1*AU1))</f>
        <v>113.3181362359971</v>
      </c>
      <c r="AW113" s="1">
        <f>SQRT(14522-(AV1*AV1))</f>
        <v>112.9513169467271</v>
      </c>
      <c r="AX113" s="1">
        <f>SQRT(14522-(AW1*AW1))</f>
        <v>112.57441982972864</v>
      </c>
      <c r="AY113" s="1">
        <f>SQRT(14522-(AX1*AX1))</f>
        <v>112.18734331465382</v>
      </c>
      <c r="AZ113" s="1">
        <f>SQRT(14522-(AY1*AY1))</f>
        <v>111.7899816620434</v>
      </c>
      <c r="BA113" s="1">
        <f>SQRT(14522-(AZ1*AZ1))</f>
        <v>111.3822247937255</v>
      </c>
      <c r="BB113" s="1">
        <f>SQRT(14522-(BA1*BA1))</f>
        <v>110.96395811253309</v>
      </c>
      <c r="BC113" s="1">
        <f>SQRT(14522-(BB1*BB1))</f>
        <v>110.5350623105628</v>
      </c>
      <c r="BD113" s="1">
        <f>SQRT(14522-(BC1*BC1))</f>
        <v>110.09541316512691</v>
      </c>
      <c r="BE113" s="1">
        <f>SQRT(14522-(BD1*BD1))</f>
        <v>109.64488132147346</v>
      </c>
      <c r="BF113" s="1">
        <f>SQRT(14522-(BE1*BE1))</f>
        <v>109.1833320612629</v>
      </c>
      <c r="BG113" s="1">
        <f>SQRT(14522-(BF1*BF1))</f>
        <v>108.71062505569546</v>
      </c>
      <c r="BH113" s="1">
        <f>SQRT(14522-(BG1*BG1))</f>
        <v>108.2266141020775</v>
      </c>
      <c r="BI113" s="1">
        <f>SQRT(14522-(BH1*BH1))</f>
        <v>107.73114684249862</v>
      </c>
      <c r="BJ113" s="1">
        <f>SQRT(14522-(BI1*BI1))</f>
        <v>107.2240644631605</v>
      </c>
      <c r="BK113" s="1">
        <f>SQRT(14522-(BJ1*BJ1))</f>
        <v>106.70520137275409</v>
      </c>
      <c r="BL113" s="1">
        <f>SQRT(14522-(BK1*BK1))</f>
        <v>106.17438485811914</v>
      </c>
      <c r="BM113" s="1">
        <f>SQRT(14522-(BL1*BL1))</f>
        <v>105.63143471523995</v>
      </c>
      <c r="BN113" s="1">
        <f>SQRT(14522-(BM1*BM1))</f>
        <v>105.07616285342742</v>
      </c>
      <c r="BO113" s="1">
        <f>SQRT(14522-(BN1*BN1))</f>
        <v>104.5083728703112</v>
      </c>
      <c r="BP113" s="1">
        <f>SQRT(14522-(BO1*BO1))</f>
        <v>103.92785959500947</v>
      </c>
      <c r="BQ113" s="1">
        <f>SQRT(14522-(BP1*BP1))</f>
        <v>103.33440859655606</v>
      </c>
      <c r="BR113" s="1">
        <f>SQRT(14522-(BQ1*BQ1))</f>
        <v>102.7277956543408</v>
      </c>
      <c r="BS113" s="1">
        <f>SQRT(14522-(BR1*BR1))</f>
        <v>102.1077861869505</v>
      </c>
      <c r="BT113" s="1">
        <f>SQRT(14522-(BS1*BS1))</f>
        <v>101.4741346353838</v>
      </c>
      <c r="BU113" s="1">
        <f>SQRT(14522-(BT1*BT1))</f>
        <v>100.8265837961398</v>
      </c>
      <c r="BV113" s="1">
        <f>SQRT(14522-(BU1*BU1))</f>
        <v>100.16486409914407</v>
      </c>
      <c r="BW113" s="1">
        <f>SQRT(14522-(BV1*BV1))</f>
        <v>99.48869282486326</v>
      </c>
      <c r="BX113" s="1">
        <f>SQRT(14522-(BW1*BW1))</f>
        <v>98.79777325425913</v>
      </c>
      <c r="BY113" s="1">
        <f>SQRT(14522-(BX1*BX1))</f>
        <v>98.09179374443104</v>
      </c>
      <c r="BZ113" s="1">
        <f>SQRT(14522-(BY1*BY1))</f>
        <v>97.37042672187485</v>
      </c>
      <c r="CA113" s="1">
        <f>SQRT(14522-(BZ1*BZ1))</f>
        <v>96.63332758422428</v>
      </c>
      <c r="CB113" s="1">
        <f>SQRT(14522-(CA1*CA1))</f>
        <v>95.88013350011565</v>
      </c>
      <c r="CC113" s="1">
        <f>SQRT(14522-(CB1*CB1))</f>
        <v>95.11046209539727</v>
      </c>
      <c r="CD113" s="1">
        <f>SQRT(14522-(CC1*CC1))</f>
        <v>94.32391001225511</v>
      </c>
      <c r="CE113" s="1">
        <f>SQRT(14522-(CD1*CD1))</f>
        <v>93.5200513259055</v>
      </c>
      <c r="CF113" s="1">
        <f>SQRT(14522-(CE1*CE1))</f>
        <v>92.69843580125827</v>
      </c>
      <c r="CG113" s="1">
        <f>SQRT(14522-(CF1*CF1))</f>
        <v>91.85858696931932</v>
      </c>
      <c r="CH113" s="1">
        <f>SQRT(14522-(CG1*CG1))</f>
        <v>91</v>
      </c>
      <c r="CI113" s="1">
        <f>SQRT(14522-(CH1*CH1))</f>
        <v>90.12213934433647</v>
      </c>
      <c r="CJ113" s="1">
        <f>SQRT(14522-(CI1*CI1))</f>
        <v>89.22443611477743</v>
      </c>
      <c r="CK113" s="1">
        <f>SQRT(14522-(CJ1*CJ1))</f>
        <v>88.30628516702534</v>
      </c>
      <c r="CL113" s="1">
        <f>SQRT(14522-(CK1*CK1))</f>
        <v>87.36704184073076</v>
      </c>
      <c r="CM113" s="1">
        <f>SQRT(14522-(CL1*CL1))</f>
        <v>86.4060183089118</v>
      </c>
      <c r="CN113" s="5">
        <f>SQRT(14522-(CM1*CM1))</f>
        <v>85.42247947700886</v>
      </c>
    </row>
    <row r="114" spans="1:91" ht="12.75">
      <c r="A114" s="3">
        <f>D114/1.41421356</f>
        <v>84.55767276832925</v>
      </c>
      <c r="B114" s="3">
        <v>85</v>
      </c>
      <c r="C114" s="4">
        <v>111.5</v>
      </c>
      <c r="D114" s="4">
        <f>SQRT((163.5*163.5)-(C114*C114))</f>
        <v>119.58260743101398</v>
      </c>
      <c r="E114" s="4">
        <v>121</v>
      </c>
      <c r="F114" s="4">
        <f>D114*D114</f>
        <v>14300</v>
      </c>
      <c r="G114" s="1">
        <f>D114</f>
        <v>119.58260743101398</v>
      </c>
      <c r="H114" s="1">
        <f>SQRT(14300-(G1*G1))</f>
        <v>119.57842614786331</v>
      </c>
      <c r="I114" s="1">
        <f>SQRT(14300-(H1*H1))</f>
        <v>119.56588142108099</v>
      </c>
      <c r="J114" s="1">
        <f>SQRT(14300-(I1*I1))</f>
        <v>119.5449706177554</v>
      </c>
      <c r="K114" s="1">
        <f>SQRT(14300-(J1*J1))</f>
        <v>119.5156893466293</v>
      </c>
      <c r="L114" s="1">
        <f>SQRT(14300-(K1*K1))</f>
        <v>119.4780314534852</v>
      </c>
      <c r="M114" s="1">
        <f>SQRT(14300-(L1*L1))</f>
        <v>119.43198901466893</v>
      </c>
      <c r="N114" s="1">
        <f>SQRT(14300-(M1*M1))</f>
        <v>119.37755232873558</v>
      </c>
      <c r="O114" s="1">
        <f>SQRT(14300-(N1*N1))</f>
        <v>119.31470990619724</v>
      </c>
      <c r="P114" s="1">
        <f>SQRT(14300-(O1*O1))</f>
        <v>119.24344845734713</v>
      </c>
      <c r="Q114" s="1">
        <f>SQRT(14300-(P1*P1))</f>
        <v>119.16375287812986</v>
      </c>
      <c r="R114" s="1">
        <f>SQRT(14300-(Q1*Q1))</f>
        <v>119.07560623402259</v>
      </c>
      <c r="S114" s="1">
        <f>SQRT(14300-(R1*R1))</f>
        <v>118.97898974188678</v>
      </c>
      <c r="T114" s="1">
        <f>SQRT(14300-(S1*S1))</f>
        <v>118.87388274974448</v>
      </c>
      <c r="U114" s="1">
        <f>SQRT(14300-(T1*T1))</f>
        <v>118.76026271442818</v>
      </c>
      <c r="V114" s="1">
        <f>SQRT(14300-(U1*U1))</f>
        <v>118.63810517704673</v>
      </c>
      <c r="W114" s="1">
        <f>SQRT(14300-(V1*V1))</f>
        <v>118.50738373620439</v>
      </c>
      <c r="X114" s="1">
        <f>SQRT(14300-(W1*W1))</f>
        <v>118.36807001890332</v>
      </c>
      <c r="Y114" s="1">
        <f>SQRT(14300-(X1*X1))</f>
        <v>118.2201336490532</v>
      </c>
      <c r="Z114" s="1">
        <f>SQRT(14300-(Y1*Y1))</f>
        <v>118.06354221350468</v>
      </c>
      <c r="AA114" s="1">
        <f>SQRT(14300-(Z1*Z1))</f>
        <v>117.89826122551597</v>
      </c>
      <c r="AB114" s="1">
        <f>SQRT(14300-(AA1*AA1))</f>
        <v>117.72425408555367</v>
      </c>
      <c r="AC114" s="1">
        <f>SQRT(14300-(AB1*AB1))</f>
        <v>117.54148203932091</v>
      </c>
      <c r="AD114" s="1">
        <f>SQRT(14300-(AC1*AC1))</f>
        <v>117.3499041328965</v>
      </c>
      <c r="AE114" s="1">
        <f>SQRT(14300-(AD1*AD1))</f>
        <v>117.14947716485976</v>
      </c>
      <c r="AF114" s="1">
        <f>SQRT(14300-(AE1*AE1))</f>
        <v>116.940155635265</v>
      </c>
      <c r="AG114" s="1">
        <f>SQRT(14300-(AF1*AF1))</f>
        <v>116.72189169131899</v>
      </c>
      <c r="AH114" s="1">
        <f>SQRT(14300-(AG1*AG1))</f>
        <v>116.49463506960309</v>
      </c>
      <c r="AI114" s="1">
        <f>SQRT(14300-(AH1*AH1))</f>
        <v>116.25833303466896</v>
      </c>
      <c r="AJ114" s="1">
        <f>SQRT(14300-(AI1*AI1))</f>
        <v>116.0129303138232</v>
      </c>
      <c r="AK114" s="1">
        <f>SQRT(14300-(AJ1*AJ1))</f>
        <v>115.75836902790225</v>
      </c>
      <c r="AL114" s="1">
        <f>SQRT(14300-(AK1*AK1))</f>
        <v>115.49458861782226</v>
      </c>
      <c r="AM114" s="1">
        <f>SQRT(14300-(AL1*AL1))</f>
        <v>115.22152576667261</v>
      </c>
      <c r="AN114" s="1">
        <f>SQRT(14300-(AM1*AM1))</f>
        <v>114.93911431710269</v>
      </c>
      <c r="AO114" s="1">
        <f>SQRT(14300-(AN1*AN1))</f>
        <v>114.64728518373211</v>
      </c>
      <c r="AP114" s="1">
        <f>SQRT(14300-(AO1*AO1))</f>
        <v>114.34596626029271</v>
      </c>
      <c r="AQ114" s="1">
        <f>SQRT(14300-(AP1*AP1))</f>
        <v>114.03508232118746</v>
      </c>
      <c r="AR114" s="1">
        <f>SQRT(14300-(AQ1*AQ1))</f>
        <v>113.71455491712571</v>
      </c>
      <c r="AS114" s="1">
        <f>SQRT(14300-(AR1*AR1))</f>
        <v>113.38430226446692</v>
      </c>
      <c r="AT114" s="1">
        <f>SQRT(14300-(AS1*AS1))</f>
        <v>113.04423912787418</v>
      </c>
      <c r="AU114" s="1">
        <f>SQRT(14300-(AT1*AT1))</f>
        <v>112.69427669584645</v>
      </c>
      <c r="AV114" s="1">
        <f>SQRT(14300-(AU1*AU1))</f>
        <v>112.33432244866215</v>
      </c>
      <c r="AW114" s="1">
        <f>SQRT(14300-(AV1*AV1))</f>
        <v>111.96428001822724</v>
      </c>
      <c r="AX114" s="1">
        <f>SQRT(14300-(AW1*AW1))</f>
        <v>111.58404903927801</v>
      </c>
      <c r="AY114" s="1">
        <f>SQRT(14300-(AX1*AX1))</f>
        <v>111.1935249913411</v>
      </c>
      <c r="AZ114" s="1">
        <f>SQRT(14300-(AY1*AY1))</f>
        <v>110.7925990308017</v>
      </c>
      <c r="BA114" s="1">
        <f>SQRT(14300-(AZ1*AZ1))</f>
        <v>110.38115781237303</v>
      </c>
      <c r="BB114" s="1">
        <f>SQRT(14300-(BA1*BA1))</f>
        <v>109.95908329919816</v>
      </c>
      <c r="BC114" s="1">
        <f>SQRT(14300-(BB1*BB1))</f>
        <v>109.52625256074454</v>
      </c>
      <c r="BD114" s="1">
        <f>SQRT(14300-(BC1*BC1))</f>
        <v>109.0825375575761</v>
      </c>
      <c r="BE114" s="1">
        <f>SQRT(14300-(BD1*BD1))</f>
        <v>108.62780491200216</v>
      </c>
      <c r="BF114" s="1">
        <f>SQRT(14300-(BE1*BE1))</f>
        <v>108.16191566350885</v>
      </c>
      <c r="BG114" s="1">
        <f>SQRT(14300-(BF1*BF1))</f>
        <v>107.68472500777443</v>
      </c>
      <c r="BH114" s="1">
        <f>SQRT(14300-(BG1*BG1))</f>
        <v>107.19608201795437</v>
      </c>
      <c r="BI114" s="1">
        <f>SQRT(14300-(BH1*BH1))</f>
        <v>106.69582934679312</v>
      </c>
      <c r="BJ114" s="1">
        <f>SQRT(14300-(BI1*BI1))</f>
        <v>106.18380290797651</v>
      </c>
      <c r="BK114" s="1">
        <f>SQRT(14300-(BJ1*BJ1))</f>
        <v>105.65983153497832</v>
      </c>
      <c r="BL114" s="1">
        <f>SQRT(14300-(BK1*BK1))</f>
        <v>105.12373661547615</v>
      </c>
      <c r="BM114" s="1">
        <f>SQRT(14300-(BL1*BL1))</f>
        <v>104.57533169921098</v>
      </c>
      <c r="BN114" s="1">
        <f>SQRT(14300-(BM1*BM1))</f>
        <v>104.01442207694085</v>
      </c>
      <c r="BO114" s="1">
        <f>SQRT(14300-(BN1*BN1))</f>
        <v>103.440804327886</v>
      </c>
      <c r="BP114" s="1">
        <f>SQRT(14300-(BO1*BO1))</f>
        <v>102.85426583277915</v>
      </c>
      <c r="BQ114" s="1">
        <f>SQRT(14300-(BP1*BP1))</f>
        <v>102.25458424931374</v>
      </c>
      <c r="BR114" s="1">
        <f>SQRT(14300-(BQ1*BQ1))</f>
        <v>101.64152694642087</v>
      </c>
      <c r="BS114" s="1">
        <f>SQRT(14300-(BR1*BR1))</f>
        <v>101.01485039339512</v>
      </c>
      <c r="BT114" s="1">
        <f>SQRT(14300-(BS1*BS1))</f>
        <v>100.37429949942366</v>
      </c>
      <c r="BU114" s="1">
        <f>SQRT(14300-(BT1*BT1))</f>
        <v>99.71960689854328</v>
      </c>
      <c r="BV114" s="1">
        <f>SQRT(14300-(BU1*BU1))</f>
        <v>99.05049217444606</v>
      </c>
      <c r="BW114" s="1">
        <f>SQRT(14300-(BV1*BV1))</f>
        <v>98.3666610188635</v>
      </c>
      <c r="BX114" s="1">
        <f>SQRT(14300-(BW1*BW1))</f>
        <v>97.66780431646859</v>
      </c>
      <c r="BY114" s="1">
        <f>SQRT(14300-(BX1*BX1))</f>
        <v>96.95359714832658</v>
      </c>
      <c r="BZ114" s="1">
        <f>SQRT(14300-(BY1*BY1))</f>
        <v>96.22369770487933</v>
      </c>
      <c r="CA114" s="1">
        <f>SQRT(14300-(BZ1*BZ1))</f>
        <v>95.47774609824009</v>
      </c>
      <c r="CB114" s="1">
        <f>SQRT(14300-(CA1*CA1))</f>
        <v>94.71536306217698</v>
      </c>
      <c r="CC114" s="1">
        <f>SQRT(14300-(CB1*CB1))</f>
        <v>93.93614852653903</v>
      </c>
      <c r="CD114" s="1">
        <f>SQRT(14300-(CC1*CC1))</f>
        <v>93.13968005098579</v>
      </c>
      <c r="CE114" s="1">
        <f>SQRT(14300-(CD1*CD1))</f>
        <v>92.32551110067033</v>
      </c>
      <c r="CF114" s="1">
        <f>SQRT(14300-(CE1*CE1))</f>
        <v>91.49316914393118</v>
      </c>
      <c r="CG114" s="1">
        <f>SQRT(14300-(CF1*CF1))</f>
        <v>90.64215354899729</v>
      </c>
      <c r="CH114" s="1">
        <f>SQRT(14300-(CG1*CG1))</f>
        <v>89.77193325310535</v>
      </c>
      <c r="CI114" s="1">
        <f>SQRT(14300-(CH1*CH1))</f>
        <v>88.88194417315589</v>
      </c>
      <c r="CJ114" s="1">
        <f>SQRT(14300-(CI1*CI1))</f>
        <v>87.9715863219483</v>
      </c>
      <c r="CK114" s="1">
        <f>SQRT(14300-(CJ1*CJ1))</f>
        <v>87.04022058795577</v>
      </c>
      <c r="CL114" s="1">
        <f>SQRT(14300-(CK1*CK1))</f>
        <v>86.08716512930368</v>
      </c>
      <c r="CM114" s="5">
        <f>SQRT(14300-(CL1*CL1))</f>
        <v>85.11169132381285</v>
      </c>
    </row>
    <row r="115" spans="1:90" ht="12.75">
      <c r="A115" s="3">
        <f>D115/1.41421356</f>
        <v>83.89278886543212</v>
      </c>
      <c r="B115" s="3">
        <v>84</v>
      </c>
      <c r="C115" s="4">
        <v>112.5</v>
      </c>
      <c r="D115" s="4">
        <f>SQRT((163.5*163.5)-(C115*C115))</f>
        <v>118.64231959971113</v>
      </c>
      <c r="E115" s="4">
        <v>120</v>
      </c>
      <c r="F115" s="4">
        <f>D115*D115</f>
        <v>14076</v>
      </c>
      <c r="G115" s="1">
        <f>D115</f>
        <v>118.64231959971113</v>
      </c>
      <c r="H115" s="1">
        <f>SQRT(14076-(G1*G1))</f>
        <v>118.63810517704673</v>
      </c>
      <c r="I115" s="1">
        <f>SQRT(14076-(H1*H1))</f>
        <v>118.62546101069533</v>
      </c>
      <c r="J115" s="1">
        <f>SQRT(14076-(I1*I1))</f>
        <v>118.60438440462477</v>
      </c>
      <c r="K115" s="1">
        <f>SQRT(14076-(J1*J1))</f>
        <v>118.5748708622531</v>
      </c>
      <c r="L115" s="1">
        <f>SQRT(14076-(K1*K1))</f>
        <v>118.536914081648</v>
      </c>
      <c r="M115" s="1">
        <f>SQRT(14076-(L1*L1))</f>
        <v>118.490505948789</v>
      </c>
      <c r="N115" s="1">
        <f>SQRT(14076-(M1*M1))</f>
        <v>118.43563652887589</v>
      </c>
      <c r="O115" s="1">
        <f>SQRT(14076-(N1*N1))</f>
        <v>118.37229405566153</v>
      </c>
      <c r="P115" s="1">
        <f>SQRT(14076-(O1*O1))</f>
        <v>118.30046491878213</v>
      </c>
      <c r="Q115" s="1">
        <f>SQRT(14076-(P1*P1))</f>
        <v>118.2201336490532</v>
      </c>
      <c r="R115" s="1">
        <f>SQRT(14076-(Q1*Q1))</f>
        <v>118.13128290169374</v>
      </c>
      <c r="S115" s="1">
        <f>SQRT(14076-(R1*R1))</f>
        <v>118.033893437436</v>
      </c>
      <c r="T115" s="1">
        <f>SQRT(14076-(S1*S1))</f>
        <v>117.9279441014724</v>
      </c>
      <c r="U115" s="1">
        <f>SQRT(14076-(T1*T1))</f>
        <v>117.81341180018512</v>
      </c>
      <c r="V115" s="1">
        <f>SQRT(14076-(U1*U1))</f>
        <v>117.69027147559818</v>
      </c>
      <c r="W115" s="1">
        <f>SQRT(14076-(V1*V1))</f>
        <v>117.55849607748476</v>
      </c>
      <c r="X115" s="1">
        <f>SQRT(14076-(W1*W1))</f>
        <v>117.41805653305627</v>
      </c>
      <c r="Y115" s="1">
        <f>SQRT(14076-(X1*X1))</f>
        <v>117.26892171415238</v>
      </c>
      <c r="Z115" s="1">
        <f>SQRT(14076-(Y1*Y1))</f>
        <v>117.11105840184351</v>
      </c>
      <c r="AA115" s="1">
        <f>SQRT(14076-(Z1*Z1))</f>
        <v>116.94443124834974</v>
      </c>
      <c r="AB115" s="1">
        <f>SQRT(14076-(AA1*AA1))</f>
        <v>116.76900273617139</v>
      </c>
      <c r="AC115" s="1">
        <f>SQRT(14076-(AB1*AB1))</f>
        <v>116.58473313431737</v>
      </c>
      <c r="AD115" s="1">
        <f>SQRT(14076-(AC1*AC1))</f>
        <v>116.3915804515086</v>
      </c>
      <c r="AE115" s="1">
        <f>SQRT(14076-(AD1*AD1))</f>
        <v>116.1895003862225</v>
      </c>
      <c r="AF115" s="1">
        <f>SQRT(14076-(AE1*AE1))</f>
        <v>115.97844627343478</v>
      </c>
      <c r="AG115" s="1">
        <f>SQRT(14076-(AF1*AF1))</f>
        <v>115.75836902790225</v>
      </c>
      <c r="AH115" s="1">
        <f>SQRT(14076-(AG1*AG1))</f>
        <v>115.52921708381824</v>
      </c>
      <c r="AI115" s="1">
        <f>SQRT(14076-(AH1*AH1))</f>
        <v>115.29093633065871</v>
      </c>
      <c r="AJ115" s="1">
        <f>SQRT(14076-(AI1*AI1))</f>
        <v>115.04347004502254</v>
      </c>
      <c r="AK115" s="1">
        <f>SQRT(14076-(AJ1*AJ1))</f>
        <v>114.78675881825394</v>
      </c>
      <c r="AL115" s="1">
        <f>SQRT(14076-(AK1*AK1))</f>
        <v>114.52074047961793</v>
      </c>
      <c r="AM115" s="1">
        <f>SQRT(14076-(AL1*AL1))</f>
        <v>114.24535001478178</v>
      </c>
      <c r="AN115" s="1">
        <f>SQRT(14076-(AM1*AM1))</f>
        <v>113.96051947933547</v>
      </c>
      <c r="AO115" s="1">
        <f>SQRT(14076-(AN1*AN1))</f>
        <v>113.66617790706258</v>
      </c>
      <c r="AP115" s="1">
        <f>SQRT(14076-(AO1*AO1))</f>
        <v>113.36225121265015</v>
      </c>
      <c r="AQ115" s="1">
        <f>SQRT(14076-(AP1*AP1))</f>
        <v>113.04866208850063</v>
      </c>
      <c r="AR115" s="1">
        <f>SQRT(14076-(AQ1*AQ1))</f>
        <v>112.7253298952813</v>
      </c>
      <c r="AS115" s="1">
        <f>SQRT(14076-(AR1*AR1))</f>
        <v>112.39217054581694</v>
      </c>
      <c r="AT115" s="1">
        <f>SQRT(14076-(AS1*AS1))</f>
        <v>112.0490963818986</v>
      </c>
      <c r="AU115" s="1">
        <f>SQRT(14076-(AT1*AT1))</f>
        <v>111.69601604354561</v>
      </c>
      <c r="AV115" s="1">
        <f>SQRT(14076-(AU1*AU1))</f>
        <v>111.33283433021904</v>
      </c>
      <c r="AW115" s="1">
        <f>SQRT(14076-(AV1*AV1))</f>
        <v>110.95945205344158</v>
      </c>
      <c r="AX115" s="1">
        <f>SQRT(14076-(AW1*AW1))</f>
        <v>110.57576588023255</v>
      </c>
      <c r="AY115" s="1">
        <f>SQRT(14076-(AX1*AX1))</f>
        <v>110.18166816671456</v>
      </c>
      <c r="AZ115" s="1">
        <f>SQRT(14076-(AY1*AY1))</f>
        <v>109.77704678119193</v>
      </c>
      <c r="BA115" s="1">
        <f>SQRT(14076-(AZ1*AZ1))</f>
        <v>109.36178491593853</v>
      </c>
      <c r="BB115" s="1">
        <f>SQRT(14076-(BA1*BA1))</f>
        <v>108.93576088686396</v>
      </c>
      <c r="BC115" s="1">
        <f>SQRT(14076-(BB1*BB1))</f>
        <v>108.49884792015075</v>
      </c>
      <c r="BD115" s="1">
        <f>SQRT(14076-(BC1*BC1))</f>
        <v>108.05091392487155</v>
      </c>
      <c r="BE115" s="1">
        <f>SQRT(14076-(BD1*BD1))</f>
        <v>107.59182125050212</v>
      </c>
      <c r="BF115" s="1">
        <f>SQRT(14076-(BE1*BE1))</f>
        <v>107.12142642814275</v>
      </c>
      <c r="BG115" s="1">
        <f>SQRT(14076-(BF1*BF1))</f>
        <v>106.63957989414625</v>
      </c>
      <c r="BH115" s="1">
        <f>SQRT(14076-(BG1*BG1))</f>
        <v>106.14612569472331</v>
      </c>
      <c r="BI115" s="1">
        <f>SQRT(14076-(BH1*BH1))</f>
        <v>105.64090116995405</v>
      </c>
      <c r="BJ115" s="1">
        <f>SQRT(14076-(BI1*BI1))</f>
        <v>105.12373661547615</v>
      </c>
      <c r="BK115" s="1">
        <f>SQRT(14076-(BJ1*BJ1))</f>
        <v>104.59445491994306</v>
      </c>
      <c r="BL115" s="1">
        <f>SQRT(14076-(BK1*BK1))</f>
        <v>104.05287117614775</v>
      </c>
      <c r="BM115" s="1">
        <f>SQRT(14076-(BL1*BL1))</f>
        <v>103.49879226348489</v>
      </c>
      <c r="BN115" s="1">
        <f>SQRT(14076-(BM1*BM1))</f>
        <v>102.93201639917486</v>
      </c>
      <c r="BO115" s="1">
        <f>SQRT(14076-(BN1*BN1))</f>
        <v>102.35233265539189</v>
      </c>
      <c r="BP115" s="1">
        <f>SQRT(14076-(BO1*BO1))</f>
        <v>101.75952043912157</v>
      </c>
      <c r="BQ115" s="1">
        <f>SQRT(14076-(BP1*BP1))</f>
        <v>101.15334893121434</v>
      </c>
      <c r="BR115" s="1">
        <f>SQRT(14076-(BQ1*BQ1))</f>
        <v>100.53357648069624</v>
      </c>
      <c r="BS115" s="1">
        <f>SQRT(14076-(BR1*BR1))</f>
        <v>99.89994994993741</v>
      </c>
      <c r="BT115" s="1">
        <f>SQRT(14076-(BS1*BS1))</f>
        <v>99.25220400575496</v>
      </c>
      <c r="BU115" s="1">
        <f>SQRT(14076-(BT1*BT1))</f>
        <v>98.5900603509299</v>
      </c>
      <c r="BV115" s="1">
        <f>SQRT(14076-(BU1*BU1))</f>
        <v>97.91322688993556</v>
      </c>
      <c r="BW115" s="1">
        <f>SQRT(14076-(BV1*BV1))</f>
        <v>97.22139682189307</v>
      </c>
      <c r="BX115" s="1">
        <f>SQRT(14076-(BW1*BW1))</f>
        <v>96.51424765287247</v>
      </c>
      <c r="BY115" s="1">
        <f>SQRT(14076-(BX1*BX1))</f>
        <v>95.79144011862438</v>
      </c>
      <c r="BZ115" s="1">
        <f>SQRT(14076-(BY1*BY1))</f>
        <v>95.05261700763425</v>
      </c>
      <c r="CA115" s="1">
        <f>SQRT(14076-(BZ1*BZ1))</f>
        <v>94.29740187301027</v>
      </c>
      <c r="CB115" s="1">
        <f>SQRT(14076-(CA1*CA1))</f>
        <v>93.52539762011173</v>
      </c>
      <c r="CC115" s="1">
        <f>SQRT(14076-(CB1*CB1))</f>
        <v>92.73618495495704</v>
      </c>
      <c r="CD115" s="1">
        <f>SQRT(14076-(CC1*CC1))</f>
        <v>91.92932067626738</v>
      </c>
      <c r="CE115" s="1">
        <f>SQRT(14076-(CD1*CD1))</f>
        <v>91.10433579144299</v>
      </c>
      <c r="CF115" s="1">
        <f>SQRT(14076-(CE1*CE1))</f>
        <v>90.26073343375845</v>
      </c>
      <c r="CG115" s="1">
        <f>SQRT(14076-(CF1*CF1))</f>
        <v>89.39798655450804</v>
      </c>
      <c r="CH115" s="1">
        <f>SQRT(14076-(CG1*CG1))</f>
        <v>88.51553535961922</v>
      </c>
      <c r="CI115" s="1">
        <f>SQRT(14076-(CH1*CH1))</f>
        <v>87.61278445523804</v>
      </c>
      <c r="CJ115" s="1">
        <f>SQRT(14076-(CI1*CI1))</f>
        <v>86.68909966079934</v>
      </c>
      <c r="CK115" s="1">
        <f>SQRT(14076-(CJ1*CJ1))</f>
        <v>85.74380444090407</v>
      </c>
      <c r="CL115" s="1">
        <f>SQRT(14076-(CK1*CK1))</f>
        <v>84.77617589865682</v>
      </c>
    </row>
    <row r="116" spans="1:90" ht="12.75">
      <c r="A116" s="3">
        <f>D116/1.41421356</f>
        <v>83.21658502510624</v>
      </c>
      <c r="B116" s="3">
        <v>84</v>
      </c>
      <c r="C116" s="4">
        <v>113.5</v>
      </c>
      <c r="D116" s="4">
        <f>SQRT((163.5*163.5)-(C116*C116))</f>
        <v>117.6860229593982</v>
      </c>
      <c r="E116" s="4">
        <v>119</v>
      </c>
      <c r="F116" s="4">
        <f>D116*D116</f>
        <v>13850</v>
      </c>
      <c r="G116" s="1">
        <f>D116</f>
        <v>117.6860229593982</v>
      </c>
      <c r="H116" s="1">
        <f>SQRT(13850-(G1*G1))</f>
        <v>117.6817742898194</v>
      </c>
      <c r="I116" s="1">
        <f>SQRT(13850-(H1*H1))</f>
        <v>117.66902736064405</v>
      </c>
      <c r="J116" s="1">
        <f>SQRT(13850-(I1*I1))</f>
        <v>117.64777940955791</v>
      </c>
      <c r="K116" s="1">
        <f>SQRT(13850-(J1*J1))</f>
        <v>117.61802582937702</v>
      </c>
      <c r="L116" s="1">
        <f>SQRT(13850-(K1*K1))</f>
        <v>117.57976016304848</v>
      </c>
      <c r="M116" s="1">
        <f>SQRT(13850-(L1*L1))</f>
        <v>117.53297409663384</v>
      </c>
      <c r="N116" s="1">
        <f>SQRT(13850-(M1*M1))</f>
        <v>117.47765745025733</v>
      </c>
      <c r="O116" s="1">
        <f>SQRT(13850-(N1*N1))</f>
        <v>117.41379816699569</v>
      </c>
      <c r="P116" s="1">
        <f>SQRT(13850-(O1*O1))</f>
        <v>117.34138229968147</v>
      </c>
      <c r="Q116" s="1">
        <f>SQRT(13850-(P1*P1))</f>
        <v>117.26039399558574</v>
      </c>
      <c r="R116" s="1">
        <f>SQRT(13850-(Q1*Q1))</f>
        <v>117.17081547894082</v>
      </c>
      <c r="S116" s="1">
        <f>SQRT(13850-(R1*R1))</f>
        <v>117.07262703125782</v>
      </c>
      <c r="T116" s="1">
        <f>SQRT(13850-(S1*S1))</f>
        <v>116.96580696938743</v>
      </c>
      <c r="U116" s="1">
        <f>SQRT(13850-(T1*T1))</f>
        <v>116.8503316212667</v>
      </c>
      <c r="V116" s="1">
        <f>SQRT(13850-(U1*U1))</f>
        <v>116.72617529928752</v>
      </c>
      <c r="W116" s="1">
        <f>SQRT(13850-(V1*V1))</f>
        <v>116.59331027121581</v>
      </c>
      <c r="X116" s="1">
        <f>SQRT(13850-(W1*W1))</f>
        <v>116.45170672858342</v>
      </c>
      <c r="Y116" s="1">
        <f>SQRT(13850-(X1*X1))</f>
        <v>116.30133275246678</v>
      </c>
      <c r="Z116" s="1">
        <f>SQRT(13850-(Y1*Y1))</f>
        <v>116.14215427655886</v>
      </c>
      <c r="AA116" s="1">
        <f>SQRT(13850-(Z1*Z1))</f>
        <v>115.97413504743201</v>
      </c>
      <c r="AB116" s="1">
        <f>SQRT(13850-(AA1*AA1))</f>
        <v>115.79723658188048</v>
      </c>
      <c r="AC116" s="1">
        <f>SQRT(13850-(AB1*AB1))</f>
        <v>115.61141812122192</v>
      </c>
      <c r="AD116" s="1">
        <f>SQRT(13850-(AC1*AC1))</f>
        <v>115.41663658242689</v>
      </c>
      <c r="AE116" s="1">
        <f>SQRT(13850-(AD1*AD1))</f>
        <v>115.2128465059344</v>
      </c>
      <c r="AF116" s="1">
        <f>SQRT(13850-(AE1*AE1))</f>
        <v>115</v>
      </c>
      <c r="AG116" s="1">
        <f>SQRT(13850-(AF1*AF1))</f>
        <v>114.77804668141029</v>
      </c>
      <c r="AH116" s="1">
        <f>SQRT(13850-(AG1*AG1))</f>
        <v>114.54693361238441</v>
      </c>
      <c r="AI116" s="1">
        <f>SQRT(13850-(AH1*AH1))</f>
        <v>114.30660523346846</v>
      </c>
      <c r="AJ116" s="1">
        <f>SQRT(13850-(AI1*AI1))</f>
        <v>114.0570032922135</v>
      </c>
      <c r="AK116" s="1">
        <f>SQRT(13850-(AJ1*AJ1))</f>
        <v>113.79806676741042</v>
      </c>
      <c r="AL116" s="1">
        <f>SQRT(13850-(AK1*AK1))</f>
        <v>113.52973178863765</v>
      </c>
      <c r="AM116" s="1">
        <f>SQRT(13850-(AL1*AL1))</f>
        <v>113.25193155085701</v>
      </c>
      <c r="AN116" s="1">
        <f>SQRT(13850-(AM1*AM1))</f>
        <v>112.96459622377269</v>
      </c>
      <c r="AO116" s="1">
        <f>SQRT(13850-(AN1*AN1))</f>
        <v>112.66765285564442</v>
      </c>
      <c r="AP116" s="1">
        <f>SQRT(13850-(AO1*AO1))</f>
        <v>112.36102527122117</v>
      </c>
      <c r="AQ116" s="1">
        <f>SQRT(13850-(AP1*AP1))</f>
        <v>112.0446339634344</v>
      </c>
      <c r="AR116" s="1">
        <f>SQRT(13850-(AQ1*AQ1))</f>
        <v>111.71839597846005</v>
      </c>
      <c r="AS116" s="1">
        <f>SQRT(13850-(AR1*AR1))</f>
        <v>111.3822247937255</v>
      </c>
      <c r="AT116" s="1">
        <f>SQRT(13850-(AS1*AS1))</f>
        <v>111.03603018840326</v>
      </c>
      <c r="AU116" s="1">
        <f>SQRT(13850-(AT1*AT1))</f>
        <v>110.67971810589327</v>
      </c>
      <c r="AV116" s="1">
        <f>SQRT(13850-(AU1*AU1))</f>
        <v>110.31319050775387</v>
      </c>
      <c r="AW116" s="1">
        <f>SQRT(13850-(AV1*AV1))</f>
        <v>109.93634521849451</v>
      </c>
      <c r="AX116" s="1">
        <f>SQRT(13850-(AW1*AW1))</f>
        <v>109.54907576059234</v>
      </c>
      <c r="AY116" s="1">
        <f>SQRT(13850-(AX1*AX1))</f>
        <v>109.1512711790385</v>
      </c>
      <c r="AZ116" s="1">
        <f>SQRT(13850-(AY1*AY1))</f>
        <v>108.74281585465772</v>
      </c>
      <c r="BA116" s="1">
        <f>SQRT(13850-(AZ1*AZ1))</f>
        <v>108.32358930537707</v>
      </c>
      <c r="BB116" s="1">
        <f>SQRT(13850-(BA1*BA1))</f>
        <v>107.89346597454362</v>
      </c>
      <c r="BC116" s="1">
        <f>SQRT(13850-(BB1*BB1))</f>
        <v>107.45231500530828</v>
      </c>
      <c r="BD116" s="1">
        <f>SQRT(13850-(BC1*BC1))</f>
        <v>107</v>
      </c>
      <c r="BE116" s="1">
        <f>SQRT(13850-(BD1*BD1))</f>
        <v>106.53637876331258</v>
      </c>
      <c r="BF116" s="1">
        <f>SQRT(13850-(BE1*BE1))</f>
        <v>106.061303028013</v>
      </c>
      <c r="BG116" s="1">
        <f>SQRT(13850-(BF1*BF1))</f>
        <v>105.57461816175325</v>
      </c>
      <c r="BH116" s="1">
        <f>SQRT(13850-(BG1*BG1))</f>
        <v>105.07616285342742</v>
      </c>
      <c r="BI116" s="1">
        <f>SQRT(13850-(BH1*BH1))</f>
        <v>104.56576877735849</v>
      </c>
      <c r="BJ116" s="1">
        <f>SQRT(13850-(BI1*BI1))</f>
        <v>104.04326023342406</v>
      </c>
      <c r="BK116" s="1">
        <f>SQRT(13850-(BJ1*BJ1))</f>
        <v>103.50845376103345</v>
      </c>
      <c r="BL116" s="1">
        <f>SQRT(13850-(BK1*BK1))</f>
        <v>102.96115772464877</v>
      </c>
      <c r="BM116" s="1">
        <f>SQRT(13850-(BL1*BL1))</f>
        <v>102.40117186829455</v>
      </c>
      <c r="BN116" s="1">
        <f>SQRT(13850-(BM1*BM1))</f>
        <v>101.82828683622247</v>
      </c>
      <c r="BO116" s="1">
        <f>SQRT(13850-(BN1*BN1))</f>
        <v>101.24228365658294</v>
      </c>
      <c r="BP116" s="1">
        <f>SQRT(13850-(BO1*BO1))</f>
        <v>100.6429331846007</v>
      </c>
      <c r="BQ116" s="1">
        <f>SQRT(13850-(BP1*BP1))</f>
        <v>100.02999550134949</v>
      </c>
      <c r="BR116" s="1">
        <f>SQRT(13850-(BQ1*BQ1))</f>
        <v>99.40321926376429</v>
      </c>
      <c r="BS116" s="1">
        <f>SQRT(13850-(BR1*BR1))</f>
        <v>98.76234100101111</v>
      </c>
      <c r="BT116" s="1">
        <f>SQRT(13850-(BS1*BS1))</f>
        <v>98.10708435174291</v>
      </c>
      <c r="BU116" s="1">
        <f>SQRT(13850-(BT1*BT1))</f>
        <v>97.43715923609432</v>
      </c>
      <c r="BV116" s="1">
        <f>SQRT(13850-(BU1*BU1))</f>
        <v>96.75226095549395</v>
      </c>
      <c r="BW116" s="1">
        <f>SQRT(13850-(BV1*BV1))</f>
        <v>96.05206921248495</v>
      </c>
      <c r="BX116" s="1">
        <f>SQRT(13850-(BW1*BW1))</f>
        <v>95.33624704172071</v>
      </c>
      <c r="BY116" s="1">
        <f>SQRT(13850-(BX1*BX1))</f>
        <v>94.6044396421225</v>
      </c>
      <c r="BZ116" s="1">
        <f>SQRT(13850-(BY1*BY1))</f>
        <v>93.85627309881849</v>
      </c>
      <c r="CA116" s="1">
        <f>SQRT(13850-(BZ1*BZ1))</f>
        <v>93.09135298189624</v>
      </c>
      <c r="CB116" s="1">
        <f>SQRT(13850-(CA1*CA1))</f>
        <v>92.30926280715278</v>
      </c>
      <c r="CC116" s="1">
        <f>SQRT(13850-(CB1*CB1))</f>
        <v>91.50956234186677</v>
      </c>
      <c r="CD116" s="1">
        <f>SQRT(13850-(CC1*CC1))</f>
        <v>90.69178573608527</v>
      </c>
      <c r="CE116" s="1">
        <f>SQRT(13850-(CD1*CD1))</f>
        <v>89.85543945694106</v>
      </c>
      <c r="CF116" s="1">
        <f>SQRT(13850-(CE1*CE1))</f>
        <v>89</v>
      </c>
      <c r="CG116" s="1">
        <f>SQRT(13850-(CF1*CF1))</f>
        <v>88.12491134747314</v>
      </c>
      <c r="CH116" s="1">
        <f>SQRT(13850-(CG1*CG1))</f>
        <v>87.22958213817145</v>
      </c>
      <c r="CI116" s="1">
        <f>SQRT(13850-(CH1*CH1))</f>
        <v>86.31338250816034</v>
      </c>
      <c r="CJ116" s="1">
        <f>SQRT(13850-(CI1*CI1))</f>
        <v>85.37564055396598</v>
      </c>
      <c r="CK116" s="1">
        <f>SQRT(13850-(CJ1*CJ1))</f>
        <v>84.41563836162112</v>
      </c>
      <c r="CL116" s="5">
        <f>SQRT(13850-(CK1*CK1))</f>
        <v>83.43260753446461</v>
      </c>
    </row>
    <row r="117" spans="1:89" ht="12.75">
      <c r="A117" s="3">
        <f>D117/1.41421356</f>
        <v>82.52878299634708</v>
      </c>
      <c r="B117" s="3">
        <v>83</v>
      </c>
      <c r="C117" s="4">
        <v>114.5</v>
      </c>
      <c r="D117" s="4">
        <f>SQRT((163.5*163.5)-(C117*C117))</f>
        <v>116.71332400373147</v>
      </c>
      <c r="E117" s="4">
        <v>118</v>
      </c>
      <c r="F117" s="4">
        <f>D117*D117</f>
        <v>13622.000000000002</v>
      </c>
      <c r="G117" s="1">
        <f>D117</f>
        <v>116.71332400373147</v>
      </c>
      <c r="H117" s="1">
        <f>SQRT(13622-(G1*G1))</f>
        <v>116.70903992407786</v>
      </c>
      <c r="I117" s="1">
        <f>SQRT(13622-(H1*H1))</f>
        <v>116.69618674146983</v>
      </c>
      <c r="J117" s="1">
        <f>SQRT(13622-(I1*I1))</f>
        <v>116.67476162392619</v>
      </c>
      <c r="K117" s="1">
        <f>SQRT(13622-(J1*J1))</f>
        <v>116.64475984801032</v>
      </c>
      <c r="L117" s="1">
        <f>SQRT(13622-(K1*K1))</f>
        <v>116.60617479361889</v>
      </c>
      <c r="M117" s="1">
        <f>SQRT(13622-(L1*L1))</f>
        <v>116.55899793666725</v>
      </c>
      <c r="N117" s="1">
        <f>SQRT(13622-(M1*M1))</f>
        <v>116.50321883965266</v>
      </c>
      <c r="O117" s="1">
        <f>SQRT(13622-(N1*N1))</f>
        <v>116.43882514007088</v>
      </c>
      <c r="P117" s="1">
        <f>SQRT(13622-(O1*O1))</f>
        <v>116.36580253665593</v>
      </c>
      <c r="Q117" s="1">
        <f>SQRT(13622-(P1*P1))</f>
        <v>116.2841347734075</v>
      </c>
      <c r="R117" s="1">
        <f>SQRT(13622-(Q1*Q1))</f>
        <v>116.19380362136356</v>
      </c>
      <c r="S117" s="1">
        <f>SQRT(13622-(R1*R1))</f>
        <v>116.09478885807063</v>
      </c>
      <c r="T117" s="1">
        <f>SQRT(13622-(S1*S1))</f>
        <v>115.987068244697</v>
      </c>
      <c r="U117" s="1">
        <f>SQRT(13622-(T1*T1))</f>
        <v>115.87061750072795</v>
      </c>
      <c r="V117" s="1">
        <f>SQRT(13622-(U1*U1))</f>
        <v>115.74541027617467</v>
      </c>
      <c r="W117" s="1">
        <f>SQRT(13622-(V1*V1))</f>
        <v>115.61141812122192</v>
      </c>
      <c r="X117" s="1">
        <f>SQRT(13622-(W1*W1))</f>
        <v>115.46861045323097</v>
      </c>
      <c r="Y117" s="1">
        <f>SQRT(13622-(X1*X1))</f>
        <v>115.31695452100702</v>
      </c>
      <c r="Z117" s="1">
        <f>SQRT(13622-(Y1*Y1))</f>
        <v>115.15641536623133</v>
      </c>
      <c r="AA117" s="1">
        <f>SQRT(13622-(Z1*Z1))</f>
        <v>114.98695578194946</v>
      </c>
      <c r="AB117" s="1">
        <f>SQRT(13622-(AA1*AA1))</f>
        <v>114.80853626799707</v>
      </c>
      <c r="AC117" s="1">
        <f>SQRT(13622-(AB1*AB1))</f>
        <v>114.62111498323509</v>
      </c>
      <c r="AD117" s="1">
        <f>SQRT(13622-(AC1*AC1))</f>
        <v>114.42464769445436</v>
      </c>
      <c r="AE117" s="1">
        <f>SQRT(13622-(AD1*AD1))</f>
        <v>114.21908772179893</v>
      </c>
      <c r="AF117" s="1">
        <f>SQRT(13622-(AE1*AE1))</f>
        <v>114.00438588054409</v>
      </c>
      <c r="AG117" s="1">
        <f>SQRT(13622-(AF1*AF1))</f>
        <v>113.78049041905207</v>
      </c>
      <c r="AH117" s="1">
        <f>SQRT(13622-(AG1*AG1))</f>
        <v>113.54734695271397</v>
      </c>
      <c r="AI117" s="1">
        <f>SQRT(13622-(AH1*AH1))</f>
        <v>113.30489839367051</v>
      </c>
      <c r="AJ117" s="1">
        <f>SQRT(13622-(AI1*AI1))</f>
        <v>113.05308487608819</v>
      </c>
      <c r="AK117" s="1">
        <f>SQRT(13622-(AJ1*AJ1))</f>
        <v>112.79184367674819</v>
      </c>
      <c r="AL117" s="1">
        <f>SQRT(13622-(AK1*AK1))</f>
        <v>112.52110913068712</v>
      </c>
      <c r="AM117" s="1">
        <f>SQRT(13622-(AL1*AL1))</f>
        <v>112.24081254160627</v>
      </c>
      <c r="AN117" s="1">
        <f>SQRT(13622-(AM1*AM1))</f>
        <v>111.95088208674373</v>
      </c>
      <c r="AO117" s="1">
        <f>SQRT(13622-(AN1*AN1))</f>
        <v>111.65124271587845</v>
      </c>
      <c r="AP117" s="1">
        <f>SQRT(13622-(AO1*AO1))</f>
        <v>111.34181604410807</v>
      </c>
      <c r="AQ117" s="1">
        <f>SQRT(13622-(AP1*AP1))</f>
        <v>111.02252023801297</v>
      </c>
      <c r="AR117" s="1">
        <f>SQRT(13622-(AQ1*AQ1))</f>
        <v>110.69326989478628</v>
      </c>
      <c r="AS117" s="1">
        <f>SQRT(13622-(AR1*AR1))</f>
        <v>110.35397591387454</v>
      </c>
      <c r="AT117" s="1">
        <f>SQRT(13622-(AS1*AS1))</f>
        <v>110.00454536063498</v>
      </c>
      <c r="AU117" s="1">
        <f>SQRT(13622-(AT1*AT1))</f>
        <v>109.64488132147346</v>
      </c>
      <c r="AV117" s="1">
        <f>SQRT(13622-(AU1*AU1))</f>
        <v>109.27488274987991</v>
      </c>
      <c r="AW117" s="1">
        <f>SQRT(13622-(AV1*AV1))</f>
        <v>108.89444430272832</v>
      </c>
      <c r="AX117" s="1">
        <f>SQRT(13622-(AW1*AW1))</f>
        <v>108.50345616615168</v>
      </c>
      <c r="AY117" s="1">
        <f>SQRT(13622-(AX1*AX1))</f>
        <v>108.10180387024076</v>
      </c>
      <c r="AZ117" s="1">
        <f>SQRT(13622-(AY1*AY1))</f>
        <v>107.68936809174804</v>
      </c>
      <c r="BA117" s="1">
        <f>SQRT(13622-(AZ1*AZ1))</f>
        <v>107.26602444390302</v>
      </c>
      <c r="BB117" s="1">
        <f>SQRT(13622-(BA1*BA1))</f>
        <v>106.83164325236227</v>
      </c>
      <c r="BC117" s="1">
        <f>SQRT(13622-(BB1*BB1))</f>
        <v>106.38608931622592</v>
      </c>
      <c r="BD117" s="1">
        <f>SQRT(13622-(BC1*BC1))</f>
        <v>105.92922165295089</v>
      </c>
      <c r="BE117" s="1">
        <f>SQRT(13622-(BD1*BD1))</f>
        <v>105.46089322587781</v>
      </c>
      <c r="BF117" s="1">
        <f>SQRT(13622-(BE1*BE1))</f>
        <v>104.9809506529637</v>
      </c>
      <c r="BG117" s="1">
        <f>SQRT(13622-(BF1*BF1))</f>
        <v>104.48923389517219</v>
      </c>
      <c r="BH117" s="1">
        <f>SQRT(13622-(BG1*BG1))</f>
        <v>103.98557592281729</v>
      </c>
      <c r="BI117" s="1">
        <f>SQRT(13622-(BH1*BH1))</f>
        <v>103.46980235798269</v>
      </c>
      <c r="BJ117" s="1">
        <f>SQRT(13622-(BI1*BI1))</f>
        <v>102.9417310909429</v>
      </c>
      <c r="BK117" s="1">
        <f>SQRT(13622-(BJ1*BJ1))</f>
        <v>102.40117186829455</v>
      </c>
      <c r="BL117" s="1">
        <f>SQRT(13622-(BK1*BK1))</f>
        <v>101.84792585025971</v>
      </c>
      <c r="BM117" s="1">
        <f>SQRT(13622-(BL1*BL1))</f>
        <v>101.28178513434683</v>
      </c>
      <c r="BN117" s="1">
        <f>SQRT(13622-(BM1*BM1))</f>
        <v>100.70253224224304</v>
      </c>
      <c r="BO117" s="1">
        <f>SQRT(13622-(BN1*BN1))</f>
        <v>100.10993956645864</v>
      </c>
      <c r="BP117" s="1">
        <f>SQRT(13622-(BO1*BO1))</f>
        <v>99.50376877284599</v>
      </c>
      <c r="BQ117" s="1">
        <f>SQRT(13622-(BP1*BP1))</f>
        <v>98.88377015466189</v>
      </c>
      <c r="BR117" s="1">
        <f>SQRT(13622-(BQ1*BQ1))</f>
        <v>98.2496819333274</v>
      </c>
      <c r="BS117" s="1">
        <f>SQRT(13622-(BR1*BR1))</f>
        <v>97.6012295004525</v>
      </c>
      <c r="BT117" s="1">
        <f>SQRT(13622-(BS1*BS1))</f>
        <v>96.93812459502195</v>
      </c>
      <c r="BU117" s="1">
        <f>SQRT(13622-(BT1*BT1))</f>
        <v>96.26006440887103</v>
      </c>
      <c r="BV117" s="1">
        <f>SQRT(13622-(BU1*BU1))</f>
        <v>95.56673061269805</v>
      </c>
      <c r="BW117" s="1">
        <f>SQRT(13622-(BV1*BV1))</f>
        <v>94.85778829384543</v>
      </c>
      <c r="BX117" s="1">
        <f>SQRT(13622-(BW1*BW1))</f>
        <v>94.13288479590966</v>
      </c>
      <c r="BY117" s="1">
        <f>SQRT(13622-(BX1*BX1))</f>
        <v>93.39164844888434</v>
      </c>
      <c r="BZ117" s="1">
        <f>SQRT(13622-(BY1*BY1))</f>
        <v>92.63368717696602</v>
      </c>
      <c r="CA117" s="1">
        <f>SQRT(13622-(BZ1*BZ1))</f>
        <v>91.85858696931932</v>
      </c>
      <c r="CB117" s="1">
        <f>SQRT(13622-(CA1*CA1))</f>
        <v>91.0659101969557</v>
      </c>
      <c r="CC117" s="1">
        <f>SQRT(13622-(CB1*CB1))</f>
        <v>90.2551937563706</v>
      </c>
      <c r="CD117" s="1">
        <f>SQRT(13622-(CC1*CC1))</f>
        <v>89.42594701763018</v>
      </c>
      <c r="CE117" s="1">
        <f>SQRT(13622-(CD1*CD1))</f>
        <v>88.57764955111419</v>
      </c>
      <c r="CF117" s="1">
        <f>SQRT(13622-(CE1*CE1))</f>
        <v>87.70974860299168</v>
      </c>
      <c r="CG117" s="1">
        <f>SQRT(13622-(CF1*CF1))</f>
        <v>86.82165628459296</v>
      </c>
      <c r="CH117" s="1">
        <f>SQRT(13622-(CG1*CG1))</f>
        <v>85.9127464349732</v>
      </c>
      <c r="CI117" s="1">
        <f>SQRT(13622-(CH1*CH1))</f>
        <v>84.98235110892143</v>
      </c>
      <c r="CJ117" s="1">
        <f>SQRT(13622-(CI1*CI1))</f>
        <v>84.02975663418287</v>
      </c>
      <c r="CK117" s="5">
        <f>SQRT(13622-(CJ1*CJ1))</f>
        <v>83.05419917138447</v>
      </c>
    </row>
    <row r="118" spans="1:88" ht="12.75">
      <c r="A118" s="3">
        <f>D118/1.41421356</f>
        <v>81.82909031922694</v>
      </c>
      <c r="B118" s="3">
        <v>82</v>
      </c>
      <c r="C118" s="4">
        <v>115.5</v>
      </c>
      <c r="D118" s="4">
        <f>SQRT((163.5*163.5)-(C118*C118))</f>
        <v>115.72380913191546</v>
      </c>
      <c r="E118" s="4">
        <v>117</v>
      </c>
      <c r="F118" s="4">
        <f>D118*D118</f>
        <v>13392</v>
      </c>
      <c r="G118" s="1">
        <f>D118</f>
        <v>115.72380913191546</v>
      </c>
      <c r="H118" s="1">
        <f>SQRT(13392-(G1*G1))</f>
        <v>115.71948841919411</v>
      </c>
      <c r="I118" s="1">
        <f>SQRT(13392-(H1*H1))</f>
        <v>115.70652531296582</v>
      </c>
      <c r="J118" s="1">
        <f>SQRT(13392-(I1*I1))</f>
        <v>115.68491690795304</v>
      </c>
      <c r="K118" s="1">
        <f>SQRT(13392-(J1*J1))</f>
        <v>115.65465835840769</v>
      </c>
      <c r="L118" s="1">
        <f>SQRT(13392-(K1*K1))</f>
        <v>115.61574287267284</v>
      </c>
      <c r="M118" s="1">
        <f>SQRT(13392-(L1*L1))</f>
        <v>115.56816170554933</v>
      </c>
      <c r="N118" s="1">
        <f>SQRT(13392-(M1*M1))</f>
        <v>115.51190414844697</v>
      </c>
      <c r="O118" s="1">
        <f>SQRT(13392-(N1*N1))</f>
        <v>115.44695751729449</v>
      </c>
      <c r="P118" s="1">
        <f>SQRT(13392-(O1*O1))</f>
        <v>115.37330713817646</v>
      </c>
      <c r="Q118" s="1">
        <f>SQRT(13392-(P1*P1))</f>
        <v>115.29093633065871</v>
      </c>
      <c r="R118" s="1">
        <f>SQRT(13392-(Q1*Q1))</f>
        <v>115.19982638875807</v>
      </c>
      <c r="S118" s="1">
        <f>SQRT(13392-(R1*R1))</f>
        <v>115.09995655950527</v>
      </c>
      <c r="T118" s="1">
        <f>SQRT(13392-(S1*S1))</f>
        <v>114.99130401904311</v>
      </c>
      <c r="U118" s="1">
        <f>SQRT(13392-(T1*T1))</f>
        <v>114.87384384619503</v>
      </c>
      <c r="V118" s="1">
        <f>SQRT(13392-(U1*U1))</f>
        <v>114.74754899343166</v>
      </c>
      <c r="W118" s="1">
        <f>SQRT(13392-(V1*V1))</f>
        <v>114.61239025515522</v>
      </c>
      <c r="X118" s="1">
        <f>SQRT(13392-(W1*W1))</f>
        <v>114.46833623321342</v>
      </c>
      <c r="Y118" s="1">
        <f>SQRT(13392-(X1*X1))</f>
        <v>114.3153532995459</v>
      </c>
      <c r="Z118" s="1">
        <f>SQRT(13392-(Y1*Y1))</f>
        <v>114.15340555585716</v>
      </c>
      <c r="AA118" s="1">
        <f>SQRT(13392-(Z1*Z1))</f>
        <v>113.98245479020005</v>
      </c>
      <c r="AB118" s="1">
        <f>SQRT(13392-(AA1*AA1))</f>
        <v>113.80246043034394</v>
      </c>
      <c r="AC118" s="1">
        <f>SQRT(13392-(AB1*AB1))</f>
        <v>113.61337949379025</v>
      </c>
      <c r="AD118" s="1">
        <f>SQRT(13392-(AC1*AC1))</f>
        <v>113.41516653428677</v>
      </c>
      <c r="AE118" s="1">
        <f>SQRT(13392-(AD1*AD1))</f>
        <v>113.20777358467925</v>
      </c>
      <c r="AF118" s="1">
        <f>SQRT(13392-(AE1*AE1))</f>
        <v>112.99115009592566</v>
      </c>
      <c r="AG118" s="1">
        <f>SQRT(13392-(AF1*AF1))</f>
        <v>112.76524287208359</v>
      </c>
      <c r="AH118" s="1">
        <f>SQRT(13392-(AG1*AG1))</f>
        <v>112.52999600106631</v>
      </c>
      <c r="AI118" s="1">
        <f>SQRT(13392-(AH1*AH1))</f>
        <v>112.28535078094559</v>
      </c>
      <c r="AJ118" s="1">
        <f>SQRT(13392-(AI1*AI1))</f>
        <v>112.03124564156198</v>
      </c>
      <c r="AK118" s="1">
        <f>SQRT(13392-(AJ1*AJ1))</f>
        <v>111.76761606118295</v>
      </c>
      <c r="AL118" s="1">
        <f>SQRT(13392-(AK1*AK1))</f>
        <v>111.4943944779288</v>
      </c>
      <c r="AM118" s="1">
        <f>SQRT(13392-(AL1*AL1))</f>
        <v>111.21151019566275</v>
      </c>
      <c r="AN118" s="1">
        <f>SQRT(13392-(AM1*AM1))</f>
        <v>110.9188892840169</v>
      </c>
      <c r="AO118" s="1">
        <f>SQRT(13392-(AN1*AN1))</f>
        <v>110.61645447219867</v>
      </c>
      <c r="AP118" s="1">
        <f>SQRT(13392-(AO1*AO1))</f>
        <v>110.30412503619254</v>
      </c>
      <c r="AQ118" s="1">
        <f>SQRT(13392-(AP1*AP1))</f>
        <v>109.98181667894016</v>
      </c>
      <c r="AR118" s="1">
        <f>SQRT(13392-(AQ1*AQ1))</f>
        <v>109.64944140304591</v>
      </c>
      <c r="AS118" s="1">
        <f>SQRT(13392-(AR1*AR1))</f>
        <v>109.30690737551767</v>
      </c>
      <c r="AT118" s="1">
        <f>SQRT(13392-(AS1*AS1))</f>
        <v>108.95411878400927</v>
      </c>
      <c r="AU118" s="1">
        <f>SQRT(13392-(AT1*AT1))</f>
        <v>108.59097568398582</v>
      </c>
      <c r="AV118" s="1">
        <f>SQRT(13392-(AU1*AU1))</f>
        <v>108.21737383618215</v>
      </c>
      <c r="AW118" s="1">
        <f>SQRT(13392-(AV1*AV1))</f>
        <v>107.83320453366856</v>
      </c>
      <c r="AX118" s="1">
        <f>SQRT(13392-(AW1*AW1))</f>
        <v>107.43835441777765</v>
      </c>
      <c r="AY118" s="1">
        <f>SQRT(13392-(AX1*AX1))</f>
        <v>107.03270528207722</v>
      </c>
      <c r="AZ118" s="1">
        <f>SQRT(13392-(AY1*AY1))</f>
        <v>106.61613386350116</v>
      </c>
      <c r="BA118" s="1">
        <f>SQRT(13392-(AZ1*AZ1))</f>
        <v>106.18851161966627</v>
      </c>
      <c r="BB118" s="1">
        <f>SQRT(13392-(BA1*BA1))</f>
        <v>105.74970449131288</v>
      </c>
      <c r="BC118" s="1">
        <f>SQRT(13392-(BB1*BB1))</f>
        <v>105.29957264870546</v>
      </c>
      <c r="BD118" s="1">
        <f>SQRT(13392-(BC1*BC1))</f>
        <v>104.83797022071727</v>
      </c>
      <c r="BE118" s="1">
        <f>SQRT(13392-(BD1*BD1))</f>
        <v>104.36474500519799</v>
      </c>
      <c r="BF118" s="1">
        <f>SQRT(13392-(BE1*BE1))</f>
        <v>103.87973815908471</v>
      </c>
      <c r="BG118" s="1">
        <f>SQRT(13392-(BF1*BF1))</f>
        <v>103.38278386656069</v>
      </c>
      <c r="BH118" s="1">
        <f>SQRT(13392-(BG1*BG1))</f>
        <v>102.87370898339381</v>
      </c>
      <c r="BI118" s="1">
        <f>SQRT(13392-(BH1*BH1))</f>
        <v>102.35233265539189</v>
      </c>
      <c r="BJ118" s="1">
        <f>SQRT(13392-(BI1*BI1))</f>
        <v>101.81846590869458</v>
      </c>
      <c r="BK118" s="1">
        <f>SQRT(13392-(BJ1*BJ1))</f>
        <v>101.27191120937731</v>
      </c>
      <c r="BL118" s="1">
        <f>SQRT(13392-(BK1*BK1))</f>
        <v>100.71246198956712</v>
      </c>
      <c r="BM118" s="1">
        <f>SQRT(13392-(BL1*BL1))</f>
        <v>100.13990213696037</v>
      </c>
      <c r="BN118" s="1">
        <f>SQRT(13392-(BM1*BM1))</f>
        <v>99.55400544428134</v>
      </c>
      <c r="BO118" s="1">
        <f>SQRT(13392-(BN1*BN1))</f>
        <v>98.95453501482385</v>
      </c>
      <c r="BP118" s="1">
        <f>SQRT(13392-(BO1*BO1))</f>
        <v>98.34124261976763</v>
      </c>
      <c r="BQ118" s="1">
        <f>SQRT(13392-(BP1*BP1))</f>
        <v>97.71386800244886</v>
      </c>
      <c r="BR118" s="1">
        <f>SQRT(13392-(BQ1*BQ1))</f>
        <v>97.07213812418061</v>
      </c>
      <c r="BS118" s="1">
        <f>SQRT(13392-(BR1*BR1))</f>
        <v>96.4157663455516</v>
      </c>
      <c r="BT118" s="1">
        <f>SQRT(13392-(BS1*BS1))</f>
        <v>95.74445153636842</v>
      </c>
      <c r="BU118" s="1">
        <f>SQRT(13392-(BT1*BT1))</f>
        <v>95.05787710652916</v>
      </c>
      <c r="BV118" s="1">
        <f>SQRT(13392-(BU1*BU1))</f>
        <v>94.35570994910695</v>
      </c>
      <c r="BW118" s="1">
        <f>SQRT(13392-(BV1*BV1))</f>
        <v>93.637599285757</v>
      </c>
      <c r="BX118" s="1">
        <f>SQRT(13392-(BW1*BW1))</f>
        <v>92.90317540321213</v>
      </c>
      <c r="BY118" s="1">
        <f>SQRT(13392-(BX1*BX1))</f>
        <v>92.15204826806618</v>
      </c>
      <c r="BZ118" s="1">
        <f>SQRT(13392-(BY1*BY1))</f>
        <v>91.38380600522173</v>
      </c>
      <c r="CA118" s="1">
        <f>SQRT(13392-(BZ1*BZ1))</f>
        <v>90.598013223249</v>
      </c>
      <c r="CB118" s="1">
        <f>SQRT(13392-(CA1*CA1))</f>
        <v>89.79420916740678</v>
      </c>
      <c r="CC118" s="1">
        <f>SQRT(13392-(CB1*CB1))</f>
        <v>88.9719056781409</v>
      </c>
      <c r="CD118" s="1">
        <f>SQRT(13392-(CC1*CC1))</f>
        <v>88.13058492941029</v>
      </c>
      <c r="CE118" s="1">
        <f>SQRT(13392-(CD1*CD1))</f>
        <v>87.26969691708571</v>
      </c>
      <c r="CF118" s="1">
        <f>SQRT(13392-(CE1*CE1))</f>
        <v>86.38865666278183</v>
      </c>
      <c r="CG118" s="1">
        <f>SQRT(13392-(CF1*CF1))</f>
        <v>85.48684109265004</v>
      </c>
      <c r="CH118" s="1">
        <f>SQRT(13392-(CG1*CG1))</f>
        <v>84.56358554366058</v>
      </c>
      <c r="CI118" s="1">
        <f>SQRT(13392-(CH1*CH1))</f>
        <v>83.6181798414675</v>
      </c>
      <c r="CJ118" s="1">
        <f>SQRT(13392-(CI1*CI1))</f>
        <v>82.64986388373546</v>
      </c>
    </row>
    <row r="119" spans="1:88" ht="12.75">
      <c r="A119" s="3">
        <f>D119/1.41421356</f>
        <v>81.1171992988102</v>
      </c>
      <c r="B119" s="3">
        <v>82</v>
      </c>
      <c r="C119" s="4">
        <v>116.5</v>
      </c>
      <c r="D119" s="4">
        <f>SQRT((163.5*163.5)-(C119*C119))</f>
        <v>114.71704319759989</v>
      </c>
      <c r="E119" s="4">
        <v>116</v>
      </c>
      <c r="F119" s="4">
        <f>D119*D119</f>
        <v>13160</v>
      </c>
      <c r="G119" s="1">
        <f>D119</f>
        <v>114.71704319759989</v>
      </c>
      <c r="H119" s="1">
        <f>SQRT(13160-(G1*G1))</f>
        <v>114.71268456452408</v>
      </c>
      <c r="I119" s="1">
        <f>SQRT(13160-(H1*H1))</f>
        <v>114.69960767151734</v>
      </c>
      <c r="J119" s="1">
        <f>SQRT(13160-(I1*I1))</f>
        <v>114.6778095361086</v>
      </c>
      <c r="K119" s="1">
        <f>SQRT(13160-(J1*J1))</f>
        <v>114.64728518373211</v>
      </c>
      <c r="L119" s="1">
        <f>SQRT(13160-(K1*K1))</f>
        <v>114.60802764204608</v>
      </c>
      <c r="M119" s="1">
        <f>SQRT(13160-(L1*L1))</f>
        <v>114.56002793295748</v>
      </c>
      <c r="N119" s="1">
        <f>SQRT(13160-(M1*M1))</f>
        <v>114.50327506233174</v>
      </c>
      <c r="O119" s="1">
        <f>SQRT(13160-(N1*N1))</f>
        <v>114.43775600735974</v>
      </c>
      <c r="P119" s="1">
        <f>SQRT(13160-(O1*O1))</f>
        <v>114.3634557015483</v>
      </c>
      <c r="Q119" s="1">
        <f>SQRT(13160-(P1*P1))</f>
        <v>114.28035701729323</v>
      </c>
      <c r="R119" s="1">
        <f>SQRT(13160-(Q1*Q1))</f>
        <v>114.18844074598795</v>
      </c>
      <c r="S119" s="1">
        <f>SQRT(13160-(R1*R1))</f>
        <v>114.08768557561329</v>
      </c>
      <c r="T119" s="1">
        <f>SQRT(13160-(S1*S1))</f>
        <v>113.97806806574675</v>
      </c>
      <c r="U119" s="1">
        <f>SQRT(13160-(T1*T1))</f>
        <v>113.85956261992227</v>
      </c>
      <c r="V119" s="1">
        <f>SQRT(13160-(U1*U1))</f>
        <v>113.7321414552632</v>
      </c>
      <c r="W119" s="1">
        <f>SQRT(13160-(V1*V1))</f>
        <v>113.59577456930342</v>
      </c>
      <c r="X119" s="1">
        <f>SQRT(13160-(W1*W1))</f>
        <v>113.45042970390196</v>
      </c>
      <c r="Y119" s="1">
        <f>SQRT(13160-(X1*X1))</f>
        <v>113.29607230614837</v>
      </c>
      <c r="Z119" s="1">
        <f>SQRT(13160-(Y1*Y1))</f>
        <v>113.13266548614507</v>
      </c>
      <c r="AA119" s="1">
        <f>SQRT(13160-(Z1*Z1))</f>
        <v>112.96016997154351</v>
      </c>
      <c r="AB119" s="1">
        <f>SQRT(13160-(AA1*AA1))</f>
        <v>112.7785440586994</v>
      </c>
      <c r="AC119" s="1">
        <f>SQRT(13160-(AB1*AB1))</f>
        <v>112.58774356030055</v>
      </c>
      <c r="AD119" s="1">
        <f>SQRT(13160-(AC1*AC1))</f>
        <v>112.38772174930854</v>
      </c>
      <c r="AE119" s="1">
        <f>SQRT(13160-(AD1*AD1))</f>
        <v>112.17842929904127</v>
      </c>
      <c r="AF119" s="1">
        <f>SQRT(13160-(AE1*AE1))</f>
        <v>111.95981421920992</v>
      </c>
      <c r="AG119" s="1">
        <f>SQRT(13160-(AF1*AF1))</f>
        <v>111.73182178770737</v>
      </c>
      <c r="AH119" s="1">
        <f>SQRT(13160-(AG1*AG1))</f>
        <v>111.4943944779288</v>
      </c>
      <c r="AI119" s="1">
        <f>SQRT(13160-(AH1*AH1))</f>
        <v>111.24747188138704</v>
      </c>
      <c r="AJ119" s="1">
        <f>SQRT(13160-(AI1*AI1))</f>
        <v>110.99099062536563</v>
      </c>
      <c r="AK119" s="1">
        <f>SQRT(13160-(AJ1*AJ1))</f>
        <v>110.72488428533127</v>
      </c>
      <c r="AL119" s="1">
        <f>SQRT(13160-(AK1*AK1))</f>
        <v>110.44908329180464</v>
      </c>
      <c r="AM119" s="1">
        <f>SQRT(13160-(AL1*AL1))</f>
        <v>110.16351483136329</v>
      </c>
      <c r="AN119" s="1">
        <f>SQRT(13160-(AM1*AM1))</f>
        <v>109.86810274142354</v>
      </c>
      <c r="AO119" s="1">
        <f>SQRT(13160-(AN1*AN1))</f>
        <v>109.5627673984187</v>
      </c>
      <c r="AP119" s="1">
        <f>SQRT(13160-(AO1*AO1))</f>
        <v>109.24742559895863</v>
      </c>
      <c r="AQ119" s="1">
        <f>SQRT(13160-(AP1*AP1))</f>
        <v>108.92199043352082</v>
      </c>
      <c r="AR119" s="1">
        <f>SQRT(13160-(AQ1*AQ1))</f>
        <v>108.58637115218465</v>
      </c>
      <c r="AS119" s="1">
        <f>SQRT(13160-(AR1*AR1))</f>
        <v>108.24047302187847</v>
      </c>
      <c r="AT119" s="1">
        <f>SQRT(13160-(AS1*AS1))</f>
        <v>107.88419717456306</v>
      </c>
      <c r="AU119" s="1">
        <f>SQRT(13160-(AT1*AT1))</f>
        <v>107.5174404457249</v>
      </c>
      <c r="AV119" s="1">
        <f>SQRT(13160-(AU1*AU1))</f>
        <v>107.14009520249644</v>
      </c>
      <c r="AW119" s="1">
        <f>SQRT(13160-(AV1*AV1))</f>
        <v>106.75204916066015</v>
      </c>
      <c r="AX119" s="1">
        <f>SQRT(13160-(AW1*AW1))</f>
        <v>106.35318518972528</v>
      </c>
      <c r="AY119" s="1">
        <f>SQRT(13160-(AX1*AX1))</f>
        <v>105.94338110519222</v>
      </c>
      <c r="AZ119" s="1">
        <f>SQRT(13160-(AY1*AY1))</f>
        <v>105.52250944703694</v>
      </c>
      <c r="BA119" s="1">
        <f>SQRT(13160-(AZ1*AZ1))</f>
        <v>105.09043724335721</v>
      </c>
      <c r="BB119" s="1">
        <f>SQRT(13160-(BA1*BA1))</f>
        <v>104.64702575802143</v>
      </c>
      <c r="BC119" s="1">
        <f>SQRT(13160-(BB1*BB1))</f>
        <v>104.19213022104884</v>
      </c>
      <c r="BD119" s="1">
        <f>SQRT(13160-(BC1*BC1))</f>
        <v>103.72559954032563</v>
      </c>
      <c r="BE119" s="1">
        <f>SQRT(13160-(BD1*BD1))</f>
        <v>103.24727599312246</v>
      </c>
      <c r="BF119" s="1">
        <f>SQRT(13160-(BE1*BE1))</f>
        <v>102.75699489572474</v>
      </c>
      <c r="BG119" s="1">
        <f>SQRT(13160-(BF1*BF1))</f>
        <v>102.25458424931374</v>
      </c>
      <c r="BH119" s="1">
        <f>SQRT(13160-(BG1*BG1))</f>
        <v>101.73986436004326</v>
      </c>
      <c r="BI119" s="1">
        <f>SQRT(13160-(BH1*BH1))</f>
        <v>101.21264743103995</v>
      </c>
      <c r="BJ119" s="1">
        <f>SQRT(13160-(BI1*BI1))</f>
        <v>100.67273712381123</v>
      </c>
      <c r="BK119" s="1">
        <f>SQRT(13160-(BJ1*BJ1))</f>
        <v>100.11992808627062</v>
      </c>
      <c r="BL119" s="1">
        <f>SQRT(13160-(BK1*BK1))</f>
        <v>99.55400544428134</v>
      </c>
      <c r="BM119" s="1">
        <f>SQRT(13160-(BL1*BL1))</f>
        <v>98.97474425326898</v>
      </c>
      <c r="BN119" s="1">
        <f>SQRT(13160-(BM1*BM1))</f>
        <v>98.38190890605854</v>
      </c>
      <c r="BO119" s="1">
        <f>SQRT(13160-(BN1*BN1))</f>
        <v>97.77525249264254</v>
      </c>
      <c r="BP119" s="1">
        <f>SQRT(13160-(BO1*BO1))</f>
        <v>97.15451610707554</v>
      </c>
      <c r="BQ119" s="1">
        <f>SQRT(13160-(BP1*BP1))</f>
        <v>96.51942809610924</v>
      </c>
      <c r="BR119" s="1">
        <f>SQRT(13160-(BQ1*BQ1))</f>
        <v>95.86970324351692</v>
      </c>
      <c r="BS119" s="1">
        <f>SQRT(13160-(BR1*BR1))</f>
        <v>95.20504188329524</v>
      </c>
      <c r="BT119" s="1">
        <f>SQRT(13160-(BS1*BS1))</f>
        <v>94.52512893405647</v>
      </c>
      <c r="BU119" s="1">
        <f>SQRT(13160-(BT1*BT1))</f>
        <v>93.8296328459192</v>
      </c>
      <c r="BV119" s="1">
        <f>SQRT(13160-(BU1*BU1))</f>
        <v>93.11820445004295</v>
      </c>
      <c r="BW119" s="1">
        <f>SQRT(13160-(BV1*BV1))</f>
        <v>92.39047569960877</v>
      </c>
      <c r="BX119" s="1">
        <f>SQRT(13160-(BW1*BW1))</f>
        <v>91.64605828948673</v>
      </c>
      <c r="BY119" s="1">
        <f>SQRT(13160-(BX1*BX1))</f>
        <v>90.8845421400141</v>
      </c>
      <c r="BZ119" s="1">
        <f>SQRT(13160-(BY1*BY1))</f>
        <v>90.10549372818508</v>
      </c>
      <c r="CA119" s="1">
        <f>SQRT(13160-(BZ1*BZ1))</f>
        <v>89.30845424706443</v>
      </c>
      <c r="CB119" s="1">
        <f>SQRT(13160-(CA1*CA1))</f>
        <v>88.4929375713113</v>
      </c>
      <c r="CC119" s="1">
        <f>SQRT(13160-(CB1*CB1))</f>
        <v>87.65842800324451</v>
      </c>
      <c r="CD119" s="1">
        <f>SQRT(13160-(CC1*CC1))</f>
        <v>86.80437776978762</v>
      </c>
      <c r="CE119" s="1">
        <f>SQRT(13160-(CD1*CD1))</f>
        <v>85.93020423576334</v>
      </c>
      <c r="CF119" s="1">
        <f>SQRT(13160-(CE1*CE1))</f>
        <v>85.03528679318957</v>
      </c>
      <c r="CG119" s="1">
        <f>SQRT(13160-(CF1*CF1))</f>
        <v>84.11896337925236</v>
      </c>
      <c r="CH119" s="1">
        <f>SQRT(13160-(CG1*CG1))</f>
        <v>83.18052656722004</v>
      </c>
      <c r="CI119" s="1">
        <f>SQRT(13160-(CH1*CH1))</f>
        <v>82.21921916437786</v>
      </c>
      <c r="CJ119" s="5">
        <f>SQRT(13160-(CI1*CI1))</f>
        <v>81.23422923866515</v>
      </c>
    </row>
    <row r="120" spans="1:87" ht="12.75">
      <c r="A120" s="3">
        <f>D120/1.41421356</f>
        <v>80.39278588088757</v>
      </c>
      <c r="B120" s="3">
        <v>81</v>
      </c>
      <c r="C120" s="4">
        <v>117.5</v>
      </c>
      <c r="D120" s="4">
        <f>SQRT((163.5*163.5)-(C120*C120))</f>
        <v>113.69256791892775</v>
      </c>
      <c r="E120" s="4">
        <v>115</v>
      </c>
      <c r="F120" s="4">
        <f>D120*D120</f>
        <v>12926</v>
      </c>
      <c r="G120" s="1">
        <f>D120</f>
        <v>113.69256791892775</v>
      </c>
      <c r="H120" s="1">
        <f>SQRT(12926-(G1*G1))</f>
        <v>113.68817000902072</v>
      </c>
      <c r="I120" s="1">
        <f>SQRT(12926-(H1*H1))</f>
        <v>113.67497525840945</v>
      </c>
      <c r="J120" s="1">
        <f>SQRT(12926-(I1*I1))</f>
        <v>113.65298060323803</v>
      </c>
      <c r="K120" s="1">
        <f>SQRT(12926-(J1*J1))</f>
        <v>113.6221809331259</v>
      </c>
      <c r="L120" s="1">
        <f>SQRT(12926-(K1*K1))</f>
        <v>113.5825690852254</v>
      </c>
      <c r="M120" s="1">
        <f>SQRT(12926-(L1*L1))</f>
        <v>113.53413583587978</v>
      </c>
      <c r="N120" s="1">
        <f>SQRT(12926-(M1*M1))</f>
        <v>113.47686988985905</v>
      </c>
      <c r="O120" s="1">
        <f>SQRT(12926-(N1*N1))</f>
        <v>113.41075786714416</v>
      </c>
      <c r="P120" s="1">
        <f>SQRT(12926-(O1*O1))</f>
        <v>113.33578428722325</v>
      </c>
      <c r="Q120" s="1">
        <f>SQRT(12926-(P1*P1))</f>
        <v>113.25193155085701</v>
      </c>
      <c r="R120" s="1">
        <f>SQRT(12926-(Q1*Q1))</f>
        <v>113.1591799192624</v>
      </c>
      <c r="S120" s="1">
        <f>SQRT(12926-(R1*R1))</f>
        <v>113.05750749065716</v>
      </c>
      <c r="T120" s="1">
        <f>SQRT(12926-(S1*S1))</f>
        <v>112.94689017409908</v>
      </c>
      <c r="U120" s="1">
        <f>SQRT(12926-(T1*T1))</f>
        <v>112.82730166054668</v>
      </c>
      <c r="V120" s="1">
        <f>SQRT(12926-(U1*U1))</f>
        <v>112.69871339105873</v>
      </c>
      <c r="W120" s="1">
        <f>SQRT(12926-(V1*V1))</f>
        <v>112.56109452204167</v>
      </c>
      <c r="X120" s="1">
        <f>SQRT(12926-(W1*W1))</f>
        <v>112.4144118874444</v>
      </c>
      <c r="Y120" s="1">
        <f>SQRT(12926-(X1*X1))</f>
        <v>112.25862995778988</v>
      </c>
      <c r="Z120" s="1">
        <f>SQRT(12926-(Y1*Y1))</f>
        <v>112.09371079592289</v>
      </c>
      <c r="AA120" s="1">
        <f>SQRT(12926-(Z1*Z1))</f>
        <v>111.91961400934154</v>
      </c>
      <c r="AB120" s="1">
        <f>SQRT(12926-(AA1*AA1))</f>
        <v>111.73629669896886</v>
      </c>
      <c r="AC120" s="1">
        <f>SQRT(12926-(AB1*AB1))</f>
        <v>111.5437134042076</v>
      </c>
      <c r="AD120" s="1">
        <f>SQRT(12926-(AC1*AC1))</f>
        <v>111.34181604410807</v>
      </c>
      <c r="AE120" s="1">
        <f>SQRT(12926-(AD1*AD1))</f>
        <v>111.13055385446434</v>
      </c>
      <c r="AF120" s="1">
        <f>SQRT(12926-(AE1*AE1))</f>
        <v>110.90987332063814</v>
      </c>
      <c r="AG120" s="1">
        <f>SQRT(12926-(AF1*AF1))</f>
        <v>110.67971810589327</v>
      </c>
      <c r="AH120" s="1">
        <f>SQRT(12926-(AG1*AG1))</f>
        <v>110.44002897500525</v>
      </c>
      <c r="AI120" s="1">
        <f>SQRT(12926-(AH1*AH1))</f>
        <v>110.19074371289088</v>
      </c>
      <c r="AJ120" s="1">
        <f>SQRT(12926-(AI1*AI1))</f>
        <v>109.9317970379817</v>
      </c>
      <c r="AK120" s="1">
        <f>SQRT(12926-(AJ1*AJ1))</f>
        <v>109.66312051004202</v>
      </c>
      <c r="AL120" s="1">
        <f>SQRT(12926-(AK1*AK1))</f>
        <v>109.38464243210744</v>
      </c>
      <c r="AM120" s="1">
        <f>SQRT(12926-(AL1*AL1))</f>
        <v>109.09628774619236</v>
      </c>
      <c r="AN120" s="1">
        <f>SQRT(12926-(AM1*AM1))</f>
        <v>108.79797792238604</v>
      </c>
      <c r="AO120" s="1">
        <f>SQRT(12926-(AN1*AN1))</f>
        <v>108.48963084092415</v>
      </c>
      <c r="AP120" s="1">
        <f>SQRT(12926-(AO1*AO1))</f>
        <v>108.17116066678771</v>
      </c>
      <c r="AQ120" s="1">
        <f>SQRT(12926-(AP1*AP1))</f>
        <v>107.8424777163433</v>
      </c>
      <c r="AR120" s="1">
        <f>SQRT(12926-(AQ1*AQ1))</f>
        <v>107.50348831549607</v>
      </c>
      <c r="AS120" s="1">
        <f>SQRT(12926-(AR1*AR1))</f>
        <v>107.15409464878138</v>
      </c>
      <c r="AT120" s="1">
        <f>SQRT(12926-(AS1*AS1))</f>
        <v>106.7941945987702</v>
      </c>
      <c r="AU120" s="1">
        <f>SQRT(12926-(AT1*AT1))</f>
        <v>106.42368157510809</v>
      </c>
      <c r="AV120" s="1">
        <f>SQRT(12926-(AU1*AU1))</f>
        <v>106.04244433244644</v>
      </c>
      <c r="AW120" s="1">
        <f>SQRT(12926-(AV1*AV1))</f>
        <v>105.65036677645753</v>
      </c>
      <c r="AX120" s="1">
        <f>SQRT(12926-(AW1*AW1))</f>
        <v>105.24732775705044</v>
      </c>
      <c r="AY120" s="1">
        <f>SQRT(12926-(AX1*AX1))</f>
        <v>104.83320084782301</v>
      </c>
      <c r="AZ120" s="1">
        <f>SQRT(12926-(AY1*AY1))</f>
        <v>104.40785411069419</v>
      </c>
      <c r="BA120" s="1">
        <f>SQRT(12926-(AZ1*AZ1))</f>
        <v>103.97114984456024</v>
      </c>
      <c r="BB120" s="1">
        <f>SQRT(12926-(BA1*BA1))</f>
        <v>103.52294431670691</v>
      </c>
      <c r="BC120" s="1">
        <f>SQRT(12926-(BB1*BB1))</f>
        <v>103.06308747558458</v>
      </c>
      <c r="BD120" s="1">
        <f>SQRT(12926-(BC1*BC1))</f>
        <v>102.59142264341595</v>
      </c>
      <c r="BE120" s="1">
        <f>SQRT(12926-(BD1*BD1))</f>
        <v>102.1077861869505</v>
      </c>
      <c r="BF120" s="1">
        <f>SQRT(12926-(BE1*BE1))</f>
        <v>101.61200716450787</v>
      </c>
      <c r="BG120" s="1">
        <f>SQRT(12926-(BF1*BF1))</f>
        <v>101.10390694725896</v>
      </c>
      <c r="BH120" s="1">
        <f>SQRT(12926-(BG1*BG1))</f>
        <v>100.58329881247681</v>
      </c>
      <c r="BI120" s="1">
        <f>SQRT(12926-(BH1*BH1))</f>
        <v>100.0499875062461</v>
      </c>
      <c r="BJ120" s="1">
        <f>SQRT(12926-(BI1*BI1))</f>
        <v>99.50376877284599</v>
      </c>
      <c r="BK120" s="1">
        <f>SQRT(12926-(BJ1*BJ1))</f>
        <v>98.94442884771229</v>
      </c>
      <c r="BL120" s="1">
        <f>SQRT(12926-(BK1*BK1))</f>
        <v>98.37174391053561</v>
      </c>
      <c r="BM120" s="1">
        <f>SQRT(12926-(BL1*BL1))</f>
        <v>97.78547949465708</v>
      </c>
      <c r="BN120" s="1">
        <f>SQRT(12926-(BM1*BM1))</f>
        <v>97.18538984847466</v>
      </c>
      <c r="BO120" s="1">
        <f>SQRT(12926-(BN1*BN1))</f>
        <v>96.57121724406295</v>
      </c>
      <c r="BP120" s="1">
        <f>SQRT(12926-(BO1*BO1))</f>
        <v>95.94269122762817</v>
      </c>
      <c r="BQ120" s="1">
        <f>SQRT(12926-(BP1*BP1))</f>
        <v>95.29952780575567</v>
      </c>
      <c r="BR120" s="1">
        <f>SQRT(12926-(BQ1*BQ1))</f>
        <v>94.64142856064674</v>
      </c>
      <c r="BS120" s="1">
        <f>SQRT(12926-(BR1*BR1))</f>
        <v>93.96807968666806</v>
      </c>
      <c r="BT120" s="1">
        <f>SQRT(12926-(BS1*BS1))</f>
        <v>93.27915093953203</v>
      </c>
      <c r="BU120" s="1">
        <f>SQRT(12926-(BT1*BT1))</f>
        <v>92.57429448826494</v>
      </c>
      <c r="BV120" s="1">
        <f>SQRT(12926-(BU1*BU1))</f>
        <v>91.85314365877741</v>
      </c>
      <c r="BW120" s="1">
        <f>SQRT(12926-(BV1*BV1))</f>
        <v>91.11531155629113</v>
      </c>
      <c r="BX120" s="1">
        <f>SQRT(12926-(BW1*BW1))</f>
        <v>90.36038955205981</v>
      </c>
      <c r="BY120" s="1">
        <f>SQRT(12926-(BX1*BX1))</f>
        <v>89.58794561770016</v>
      </c>
      <c r="BZ120" s="1">
        <f>SQRT(12926-(BY1*BY1))</f>
        <v>88.79752248796134</v>
      </c>
      <c r="CA120" s="1">
        <f>SQRT(12926-(BZ1*BZ1))</f>
        <v>87.98863562983574</v>
      </c>
      <c r="CB120" s="1">
        <f>SQRT(12926-(CA1*CA1))</f>
        <v>87.16077099245967</v>
      </c>
      <c r="CC120" s="1">
        <f>SQRT(12926-(CB1*CB1))</f>
        <v>86.31338250816034</v>
      </c>
      <c r="CD120" s="1">
        <f>SQRT(12926-(CC1*CC1))</f>
        <v>85.44588931013593</v>
      </c>
      <c r="CE120" s="1">
        <f>SQRT(12926-(CD1*CD1))</f>
        <v>84.55767262643882</v>
      </c>
      <c r="CF120" s="1">
        <f>SQRT(12926-(CE1*CE1))</f>
        <v>83.64807230295268</v>
      </c>
      <c r="CG120" s="1">
        <f>SQRT(12926-(CF1*CF1))</f>
        <v>82.71638289964086</v>
      </c>
      <c r="CH120" s="1">
        <f>SQRT(12926-(CG1*CG1))</f>
        <v>81.7618492941543</v>
      </c>
      <c r="CI120" s="5">
        <f>SQRT(12926-(CH1*CH1))</f>
        <v>80.78366171448283</v>
      </c>
    </row>
    <row r="121" spans="1:86" ht="12.75">
      <c r="A121" s="3">
        <f>D121/1.41421356</f>
        <v>79.65550841777498</v>
      </c>
      <c r="B121" s="3">
        <v>80</v>
      </c>
      <c r="C121" s="4">
        <v>118.5</v>
      </c>
      <c r="D121" s="4">
        <f>SQRT((163.5*163.5)-(C121*C121))</f>
        <v>112.64990013311153</v>
      </c>
      <c r="E121" s="4">
        <v>114</v>
      </c>
      <c r="F121" s="4">
        <f>D121*D121</f>
        <v>12690.000000000002</v>
      </c>
      <c r="G121" s="1">
        <f>D121</f>
        <v>112.64990013311153</v>
      </c>
      <c r="H121" s="1">
        <f>SQRT(12690-(G1*G1))</f>
        <v>112.6454615153225</v>
      </c>
      <c r="I121" s="1">
        <f>SQRT(12690-(H1*H1))</f>
        <v>112.63214461245067</v>
      </c>
      <c r="J121" s="1">
        <f>SQRT(12690-(I1*I1))</f>
        <v>112.60994627474076</v>
      </c>
      <c r="K121" s="1">
        <f>SQRT(12690-(J1*J1))</f>
        <v>112.57886124845996</v>
      </c>
      <c r="L121" s="1">
        <f>SQRT(12690-(K1*K1))</f>
        <v>112.53888216967503</v>
      </c>
      <c r="M121" s="1">
        <f>SQRT(12690-(L1*L1))</f>
        <v>112.48999955551605</v>
      </c>
      <c r="N121" s="1">
        <f>SQRT(12690-(M1*M1))</f>
        <v>112.43220179290273</v>
      </c>
      <c r="O121" s="1">
        <f>SQRT(12690-(N1*N1))</f>
        <v>112.36547512470189</v>
      </c>
      <c r="P121" s="1">
        <f>SQRT(12690-(O1*O1))</f>
        <v>112.2898036332774</v>
      </c>
      <c r="Q121" s="1">
        <f>SQRT(12690-(P1*P1))</f>
        <v>112.20516922138658</v>
      </c>
      <c r="R121" s="1">
        <f>SQRT(12690-(Q1*Q1))</f>
        <v>112.11155159036913</v>
      </c>
      <c r="S121" s="1">
        <f>SQRT(12690-(R1*R1))</f>
        <v>112.00892821556681</v>
      </c>
      <c r="T121" s="1">
        <f>SQRT(12690-(S1*S1))</f>
        <v>111.89727431890377</v>
      </c>
      <c r="U121" s="1">
        <f>SQRT(12690-(T1*T1))</f>
        <v>111.77656283854859</v>
      </c>
      <c r="V121" s="1">
        <f>SQRT(12690-(U1*U1))</f>
        <v>111.64676439557037</v>
      </c>
      <c r="W121" s="1">
        <f>SQRT(12690-(V1*V1))</f>
        <v>111.50784725749125</v>
      </c>
      <c r="X121" s="1">
        <f>SQRT(12690-(W1*W1))</f>
        <v>111.35977729862789</v>
      </c>
      <c r="Y121" s="1">
        <f>SQRT(12690-(X1*X1))</f>
        <v>111.20251795710384</v>
      </c>
      <c r="Z121" s="1">
        <f>SQRT(12690-(Y1*Y1))</f>
        <v>111.03603018840326</v>
      </c>
      <c r="AA121" s="1">
        <f>SQRT(12690-(Z1*Z1))</f>
        <v>110.86027241532469</v>
      </c>
      <c r="AB121" s="1">
        <f>SQRT(12690-(AA1*AA1))</f>
        <v>110.6752004741803</v>
      </c>
      <c r="AC121" s="1">
        <f>SQRT(12690-(AB1*AB1))</f>
        <v>110.48076755707302</v>
      </c>
      <c r="AD121" s="1">
        <f>SQRT(12690-(AC1*AC1))</f>
        <v>110.27692415006868</v>
      </c>
      <c r="AE121" s="1">
        <f>SQRT(12690-(AD1*AD1))</f>
        <v>110.06361796706484</v>
      </c>
      <c r="AF121" s="1">
        <f>SQRT(12690-(AE1*AE1))</f>
        <v>109.84079387914127</v>
      </c>
      <c r="AG121" s="1">
        <f>SQRT(12690-(AF1*AF1))</f>
        <v>109.60839383915814</v>
      </c>
      <c r="AH121" s="1">
        <f>SQRT(12690-(AG1*AG1))</f>
        <v>109.36635680134911</v>
      </c>
      <c r="AI121" s="1">
        <f>SQRT(12690-(AH1*AH1))</f>
        <v>109.1146186356347</v>
      </c>
      <c r="AJ121" s="1">
        <f>SQRT(12690-(AI1*AI1))</f>
        <v>108.85311203635843</v>
      </c>
      <c r="AK121" s="1">
        <f>SQRT(12690-(AJ1*AJ1))</f>
        <v>108.58176642512315</v>
      </c>
      <c r="AL121" s="1">
        <f>SQRT(12690-(AK1*AK1))</f>
        <v>108.30050784737807</v>
      </c>
      <c r="AM121" s="1">
        <f>SQRT(12690-(AL1*AL1))</f>
        <v>108.00925886237717</v>
      </c>
      <c r="AN121" s="1">
        <f>SQRT(12690-(AM1*AM1))</f>
        <v>107.70793842609746</v>
      </c>
      <c r="AO121" s="1">
        <f>SQRT(12690-(AN1*AN1))</f>
        <v>107.39646176667088</v>
      </c>
      <c r="AP121" s="1">
        <f>SQRT(12690-(AO1*AO1))</f>
        <v>107.07474025184464</v>
      </c>
      <c r="AQ121" s="1">
        <f>SQRT(12690-(AP1*AP1))</f>
        <v>106.74268124794318</v>
      </c>
      <c r="AR121" s="1">
        <f>SQRT(12690-(AQ1*AQ1))</f>
        <v>106.40018796975878</v>
      </c>
      <c r="AS121" s="1">
        <f>SQRT(12690-(AR1*AR1))</f>
        <v>106.04715932074748</v>
      </c>
      <c r="AT121" s="1">
        <f>SQRT(12690-(AS1*AS1))</f>
        <v>105.68348972285122</v>
      </c>
      <c r="AU121" s="1">
        <f>SQRT(12690-(AT1*AT1))</f>
        <v>105.30906893520614</v>
      </c>
      <c r="AV121" s="1">
        <f>SQRT(12690-(AU1*AU1))</f>
        <v>104.92378186092989</v>
      </c>
      <c r="AW121" s="1">
        <f>SQRT(12690-(AV1*AV1))</f>
        <v>104.52750834110607</v>
      </c>
      <c r="AX121" s="1">
        <f>SQRT(12690-(AW1*AW1))</f>
        <v>104.12012293500234</v>
      </c>
      <c r="AY121" s="1">
        <f>SQRT(12690-(AX1*AX1))</f>
        <v>103.70149468546728</v>
      </c>
      <c r="AZ121" s="1">
        <f>SQRT(12690-(AY1*AY1))</f>
        <v>103.27148686835103</v>
      </c>
      <c r="BA121" s="1">
        <f>SQRT(12690-(AZ1*AZ1))</f>
        <v>102.82995672468213</v>
      </c>
      <c r="BB121" s="1">
        <f>SQRT(12690-(BA1*BA1))</f>
        <v>102.37675517420935</v>
      </c>
      <c r="BC121" s="1">
        <f>SQRT(12690-(BB1*BB1))</f>
        <v>101.91172650877817</v>
      </c>
      <c r="BD121" s="1">
        <f>SQRT(12690-(BC1*BC1))</f>
        <v>101.43470806385751</v>
      </c>
      <c r="BE121" s="1">
        <f>SQRT(12690-(BD1*BD1))</f>
        <v>100.94552986635911</v>
      </c>
      <c r="BF121" s="1">
        <f>SQRT(12690-(BE1*BE1))</f>
        <v>100.44401425669923</v>
      </c>
      <c r="BG121" s="1">
        <f>SQRT(12690-(BF1*BF1))</f>
        <v>99.92997548283498</v>
      </c>
      <c r="BH121" s="1">
        <f>SQRT(12690-(BG1*BG1))</f>
        <v>99.40321926376429</v>
      </c>
      <c r="BI121" s="1">
        <f>SQRT(12690-(BH1*BH1))</f>
        <v>98.8635423197045</v>
      </c>
      <c r="BJ121" s="1">
        <f>SQRT(12690-(BI1*BI1))</f>
        <v>98.3107318658548</v>
      </c>
      <c r="BK121" s="1">
        <f>SQRT(12690-(BJ1*BJ1))</f>
        <v>97.74456506629922</v>
      </c>
      <c r="BL121" s="1">
        <f>SQRT(12690-(BK1*BK1))</f>
        <v>97.16480844420988</v>
      </c>
      <c r="BM121" s="1">
        <f>SQRT(12690-(BL1*BL1))</f>
        <v>96.57121724406295</v>
      </c>
      <c r="BN121" s="1">
        <f>SQRT(12690-(BM1*BM1))</f>
        <v>95.96353474106714</v>
      </c>
      <c r="BO121" s="1">
        <f>SQRT(12690-(BN1*BN1))</f>
        <v>95.34149149242423</v>
      </c>
      <c r="BP121" s="1">
        <f>SQRT(12690-(BO1*BO1))</f>
        <v>94.70480452437458</v>
      </c>
      <c r="BQ121" s="1">
        <f>SQRT(12690-(BP1*BP1))</f>
        <v>94.05317644821997</v>
      </c>
      <c r="BR121" s="1">
        <f>SQRT(12690-(BQ1*BQ1))</f>
        <v>93.38629449764028</v>
      </c>
      <c r="BS121" s="1">
        <f>SQRT(12690-(BR1*BR1))</f>
        <v>92.70382947861431</v>
      </c>
      <c r="BT121" s="1">
        <f>SQRT(12690-(BS1*BS1))</f>
        <v>92.00543462209176</v>
      </c>
      <c r="BU121" s="1">
        <f>SQRT(12690-(BT1*BT1))</f>
        <v>91.29074432821763</v>
      </c>
      <c r="BV121" s="1">
        <f>SQRT(12690-(BU1*BU1))</f>
        <v>90.55937278934744</v>
      </c>
      <c r="BW121" s="1">
        <f>SQRT(12690-(BV1*BV1))</f>
        <v>89.81091247727082</v>
      </c>
      <c r="BX121" s="1">
        <f>SQRT(12690-(BW1*BW1))</f>
        <v>89.04493247793498</v>
      </c>
      <c r="BY121" s="1">
        <f>SQRT(12690-(BX1*BX1))</f>
        <v>88.26097665446491</v>
      </c>
      <c r="BZ121" s="1">
        <f>SQRT(12690-(BY1*BY1))</f>
        <v>87.45856161634491</v>
      </c>
      <c r="CA121" s="1">
        <f>SQRT(12690-(BZ1*BZ1))</f>
        <v>86.6371744691619</v>
      </c>
      <c r="CB121" s="1">
        <f>SQRT(12690-(CA1*CA1))</f>
        <v>85.7962703152066</v>
      </c>
      <c r="CC121" s="1">
        <f>SQRT(12690-(CB1*CB1))</f>
        <v>84.9352694703443</v>
      </c>
      <c r="CD121" s="1">
        <f>SQRT(12690-(CC1*CC1))</f>
        <v>84.0535543567314</v>
      </c>
      <c r="CE121" s="1">
        <f>SQRT(12690-(CD1*CD1))</f>
        <v>83.15046602394962</v>
      </c>
      <c r="CF121" s="1">
        <f>SQRT(12690-(CE1*CE1))</f>
        <v>82.22530024268686</v>
      </c>
      <c r="CG121" s="1">
        <f>SQRT(12690-(CF1*CF1))</f>
        <v>81.2773031048644</v>
      </c>
      <c r="CH121" s="1">
        <f>SQRT(12690-(CG1*CG1))</f>
        <v>80.30566605165541</v>
      </c>
    </row>
    <row r="122" spans="1:85" ht="12.75">
      <c r="A122" s="3">
        <f>D122/1.41421356</f>
        <v>78.90500631072054</v>
      </c>
      <c r="B122" s="3">
        <v>79</v>
      </c>
      <c r="C122" s="4">
        <v>119.5</v>
      </c>
      <c r="D122" s="4">
        <f>SQRT((163.5*163.5)-(C122*C122))</f>
        <v>111.58852987650657</v>
      </c>
      <c r="E122" s="4">
        <v>113</v>
      </c>
      <c r="F122" s="4">
        <f>D122*D122</f>
        <v>12452</v>
      </c>
      <c r="G122" s="1">
        <f>D122</f>
        <v>111.58852987650657</v>
      </c>
      <c r="H122" s="1">
        <f>SQRT(12452-(G1*G1))</f>
        <v>111.58404903927801</v>
      </c>
      <c r="I122" s="1">
        <f>SQRT(12452-(H1*H1))</f>
        <v>111.57060544785082</v>
      </c>
      <c r="J122" s="1">
        <f>SQRT(12452-(I1*I1))</f>
        <v>111.54819586169917</v>
      </c>
      <c r="K122" s="1">
        <f>SQRT(12452-(J1*J1))</f>
        <v>111.51681487560519</v>
      </c>
      <c r="L122" s="1">
        <f>SQRT(12452-(K1*K1))</f>
        <v>111.476454913134</v>
      </c>
      <c r="M122" s="1">
        <f>SQRT(12452-(L1*L1))</f>
        <v>111.42710621747295</v>
      </c>
      <c r="N122" s="1">
        <f>SQRT(12452-(M1*M1))</f>
        <v>111.36875683960919</v>
      </c>
      <c r="O122" s="1">
        <f>SQRT(12452-(N1*N1))</f>
        <v>111.30139262381222</v>
      </c>
      <c r="P122" s="1">
        <f>SQRT(12452-(O1*O1))</f>
        <v>111.22499719037982</v>
      </c>
      <c r="Q122" s="1">
        <f>SQRT(12452-(P1*P1))</f>
        <v>111.13955191559843</v>
      </c>
      <c r="R122" s="1">
        <f>SQRT(12452-(Q1*Q1))</f>
        <v>111.04503590885997</v>
      </c>
      <c r="S122" s="1">
        <f>SQRT(12452-(R1*R1))</f>
        <v>110.9414259868693</v>
      </c>
      <c r="T122" s="1">
        <f>SQRT(12452-(S1*S1))</f>
        <v>110.82869664486721</v>
      </c>
      <c r="U122" s="1">
        <f>SQRT(12452-(T1*T1))</f>
        <v>110.70682002478438</v>
      </c>
      <c r="V122" s="1">
        <f>SQRT(12452-(U1*U1))</f>
        <v>110.57576588023255</v>
      </c>
      <c r="W122" s="1">
        <f>SQRT(12452-(V1*V1))</f>
        <v>110.43550153822818</v>
      </c>
      <c r="X122" s="1">
        <f>SQRT(12452-(W1*W1))</f>
        <v>110.28599185753374</v>
      </c>
      <c r="Y122" s="1">
        <f>SQRT(12452-(X1*X1))</f>
        <v>110.12719918348964</v>
      </c>
      <c r="Z122" s="1">
        <f>SQRT(12452-(Y1*Y1))</f>
        <v>109.95908329919816</v>
      </c>
      <c r="AA122" s="1">
        <f>SQRT(12452-(Z1*Z1))</f>
        <v>109.78160137290766</v>
      </c>
      <c r="AB122" s="1">
        <f>SQRT(12452-(AA1*AA1))</f>
        <v>109.59470790143108</v>
      </c>
      <c r="AC122" s="1">
        <f>SQRT(12452-(AB1*AB1))</f>
        <v>109.39835464941875</v>
      </c>
      <c r="AD122" s="1">
        <f>SQRT(12452-(AC1*AC1))</f>
        <v>109.1924905842888</v>
      </c>
      <c r="AE122" s="1">
        <f>SQRT(12452-(AD1*AD1))</f>
        <v>108.97706180660222</v>
      </c>
      <c r="AF122" s="1">
        <f>SQRT(12452-(AE1*AE1))</f>
        <v>108.75201147565042</v>
      </c>
      <c r="AG122" s="1">
        <f>SQRT(12452-(AF1*AF1))</f>
        <v>108.51727973000429</v>
      </c>
      <c r="AH122" s="1">
        <f>SQRT(12452-(AG1*AG1))</f>
        <v>108.27280360275151</v>
      </c>
      <c r="AI122" s="1">
        <f>SQRT(12452-(AH1*AH1))</f>
        <v>108.01851693112621</v>
      </c>
      <c r="AJ122" s="1">
        <f>SQRT(12452-(AI1*AI1))</f>
        <v>107.75435026020992</v>
      </c>
      <c r="AK122" s="1">
        <f>SQRT(12452-(AJ1*AJ1))</f>
        <v>107.48023074035522</v>
      </c>
      <c r="AL122" s="1">
        <f>SQRT(12452-(AK1*AK1))</f>
        <v>107.19608201795437</v>
      </c>
      <c r="AM122" s="1">
        <f>SQRT(12452-(AL1*AL1))</f>
        <v>106.90182411914213</v>
      </c>
      <c r="AN122" s="1">
        <f>SQRT(12452-(AM1*AM1))</f>
        <v>106.59737332598773</v>
      </c>
      <c r="AO122" s="1">
        <f>SQRT(12452-(AN1*AN1))</f>
        <v>106.28264204469139</v>
      </c>
      <c r="AP122" s="1">
        <f>SQRT(12452-(AO1*AO1))</f>
        <v>105.95753866525968</v>
      </c>
      <c r="AQ122" s="1">
        <f>SQRT(12452-(AP1*AP1))</f>
        <v>105.62196741208714</v>
      </c>
      <c r="AR122" s="1">
        <f>SQRT(12452-(AQ1*AQ1))</f>
        <v>105.27582818482124</v>
      </c>
      <c r="AS122" s="1">
        <f>SQRT(12452-(AR1*AR1))</f>
        <v>104.919016388832</v>
      </c>
      <c r="AT122" s="1">
        <f>SQRT(12452-(AS1*AS1))</f>
        <v>104.55142275454696</v>
      </c>
      <c r="AU122" s="1">
        <f>SQRT(12452-(AT1*AT1))</f>
        <v>104.17293314484334</v>
      </c>
      <c r="AV122" s="1">
        <f>SQRT(12452-(AU1*AU1))</f>
        <v>103.78342834961659</v>
      </c>
      <c r="AW122" s="1">
        <f>SQRT(12452-(AV1*AV1))</f>
        <v>103.38278386656069</v>
      </c>
      <c r="AX122" s="1">
        <f>SQRT(12452-(AW1*AW1))</f>
        <v>102.97086966710536</v>
      </c>
      <c r="AY122" s="1">
        <f>SQRT(12452-(AX1*AX1))</f>
        <v>102.54754994635415</v>
      </c>
      <c r="AZ122" s="1">
        <f>SQRT(12452-(AY1*AY1))</f>
        <v>102.112682855755</v>
      </c>
      <c r="BA122" s="1">
        <f>SQRT(12452-(AZ1*AZ1))</f>
        <v>101.66612021711067</v>
      </c>
      <c r="BB122" s="1">
        <f>SQRT(12452-(BA1*BA1))</f>
        <v>101.20770721639731</v>
      </c>
      <c r="BC122" s="1">
        <f>SQRT(12452-(BB1*BB1))</f>
        <v>100.73728207570423</v>
      </c>
      <c r="BD122" s="1">
        <f>SQRT(12452-(BC1*BC1))</f>
        <v>100.25467570143549</v>
      </c>
      <c r="BE122" s="1">
        <f>SQRT(12452-(BD1*BD1))</f>
        <v>99.75971130671941</v>
      </c>
      <c r="BF122" s="1">
        <f>SQRT(12452-(BE1*BE1))</f>
        <v>99.25220400575496</v>
      </c>
      <c r="BG122" s="1">
        <f>SQRT(12452-(BF1*BF1))</f>
        <v>98.73196037757987</v>
      </c>
      <c r="BH122" s="1">
        <f>SQRT(12452-(BG1*BG1))</f>
        <v>98.19877799647</v>
      </c>
      <c r="BI122" s="1">
        <f>SQRT(12452-(BH1*BH1))</f>
        <v>97.65244492586962</v>
      </c>
      <c r="BJ122" s="1">
        <f>SQRT(12452-(BI1*BI1))</f>
        <v>97.09273917240156</v>
      </c>
      <c r="BK122" s="1">
        <f>SQRT(12452-(BJ1*BJ1))</f>
        <v>96.51942809610924</v>
      </c>
      <c r="BL122" s="1">
        <f>SQRT(12452-(BK1*BK1))</f>
        <v>95.93226777263216</v>
      </c>
      <c r="BM122" s="1">
        <f>SQRT(12452-(BL1*BL1))</f>
        <v>95.33100230250388</v>
      </c>
      <c r="BN122" s="1">
        <f>SQRT(12452-(BM1*BM1))</f>
        <v>94.71536306217698</v>
      </c>
      <c r="BO122" s="1">
        <f>SQRT(12452-(BN1*BN1))</f>
        <v>94.08506789071261</v>
      </c>
      <c r="BP122" s="1">
        <f>SQRT(12452-(BO1*BO1))</f>
        <v>93.43982020530648</v>
      </c>
      <c r="BQ122" s="1">
        <f>SQRT(12452-(BP1*BP1))</f>
        <v>92.77930803794561</v>
      </c>
      <c r="BR122" s="1">
        <f>SQRT(12452-(BQ1*BQ1))</f>
        <v>92.10320298447823</v>
      </c>
      <c r="BS122" s="1">
        <f>SQRT(12452-(BR1*BR1))</f>
        <v>91.41115905621152</v>
      </c>
      <c r="BT122" s="1">
        <f>SQRT(12452-(BS1*BS1))</f>
        <v>90.7028114227999</v>
      </c>
      <c r="BU122" s="1">
        <f>SQRT(12452-(BT1*BT1))</f>
        <v>89.97777503361594</v>
      </c>
      <c r="BV122" s="1">
        <f>SQRT(12452-(BU1*BU1))</f>
        <v>89.23564310296643</v>
      </c>
      <c r="BW122" s="1">
        <f>SQRT(12452-(BV1*BV1))</f>
        <v>88.47598544237866</v>
      </c>
      <c r="BX122" s="1">
        <f>SQRT(12452-(BW1*BW1))</f>
        <v>87.69834662067467</v>
      </c>
      <c r="BY122" s="1">
        <f>SQRT(12452-(BX1*BX1))</f>
        <v>86.90224392960172</v>
      </c>
      <c r="BZ122" s="1">
        <f>SQRT(12452-(BY1*BY1))</f>
        <v>86.08716512930368</v>
      </c>
      <c r="CA122" s="1">
        <f>SQRT(12452-(BZ1*BZ1))</f>
        <v>85.25256594378845</v>
      </c>
      <c r="CB122" s="1">
        <f>SQRT(12452-(CA1*CA1))</f>
        <v>84.39786727163192</v>
      </c>
      <c r="CC122" s="1">
        <f>SQRT(12452-(CB1*CB1))</f>
        <v>83.5224520712844</v>
      </c>
      <c r="CD122" s="1">
        <f>SQRT(12452-(CC1*CC1))</f>
        <v>82.62566187329455</v>
      </c>
      <c r="CE122" s="1">
        <f>SQRT(12452-(CD1*CD1))</f>
        <v>81.70679286326198</v>
      </c>
      <c r="CF122" s="1">
        <f>SQRT(12452-(CE1*CE1))</f>
        <v>80.76509146902515</v>
      </c>
      <c r="CG122" s="1">
        <f>SQRT(12452-(CF1*CF1))</f>
        <v>79.79974937304002</v>
      </c>
    </row>
    <row r="123" spans="1:85" ht="12.75">
      <c r="A123" s="3">
        <f>D123/1.41421356</f>
        <v>78.1408985134681</v>
      </c>
      <c r="B123" s="3">
        <v>79</v>
      </c>
      <c r="C123" s="4">
        <v>120.5</v>
      </c>
      <c r="D123" s="4">
        <f>SQRT((163.5*163.5)-(C123*C123))</f>
        <v>110.50791826833044</v>
      </c>
      <c r="E123" s="4">
        <v>112</v>
      </c>
      <c r="F123" s="4">
        <f>D123*D123</f>
        <v>12212.000000000002</v>
      </c>
      <c r="G123" s="1">
        <f>D123</f>
        <v>110.50791826833044</v>
      </c>
      <c r="H123" s="1">
        <f>SQRT(12212-(G1*G1))</f>
        <v>110.50339361304701</v>
      </c>
      <c r="I123" s="1">
        <f>SQRT(12212-(H1*H1))</f>
        <v>110.48981853546506</v>
      </c>
      <c r="J123" s="1">
        <f>SQRT(12212-(I1*I1))</f>
        <v>110.46718969902331</v>
      </c>
      <c r="K123" s="1">
        <f>SQRT(12212-(J1*J1))</f>
        <v>110.43550153822818</v>
      </c>
      <c r="L123" s="1">
        <f>SQRT(12212-(K1*K1))</f>
        <v>110.39474625180313</v>
      </c>
      <c r="M123" s="1">
        <f>SQRT(12212-(L1*L1))</f>
        <v>110.34491379306978</v>
      </c>
      <c r="N123" s="1">
        <f>SQRT(12212-(M1*M1))</f>
        <v>110.28599185753374</v>
      </c>
      <c r="O123" s="1">
        <f>SQRT(12212-(N1*N1))</f>
        <v>110.21796586763884</v>
      </c>
      <c r="P123" s="1">
        <f>SQRT(12212-(O1*O1))</f>
        <v>110.14081895464551</v>
      </c>
      <c r="Q123" s="1">
        <f>SQRT(12212-(P1*P1))</f>
        <v>110.05453193758083</v>
      </c>
      <c r="R123" s="1">
        <f>SQRT(12212-(Q1*Q1))</f>
        <v>109.95908329919816</v>
      </c>
      <c r="S123" s="1">
        <f>SQRT(12212-(R1*R1))</f>
        <v>109.85444915887567</v>
      </c>
      <c r="T123" s="1">
        <f>SQRT(12212-(S1*S1))</f>
        <v>109.74060324237333</v>
      </c>
      <c r="U123" s="1">
        <f>SQRT(12212-(T1*T1))</f>
        <v>109.61751684835777</v>
      </c>
      <c r="V123" s="1">
        <f>SQRT(12212-(U1*U1))</f>
        <v>109.48515881159419</v>
      </c>
      <c r="W123" s="1">
        <f>SQRT(12212-(V1*V1))</f>
        <v>109.34349546269316</v>
      </c>
      <c r="X123" s="1">
        <f>SQRT(12212-(W1*W1))</f>
        <v>109.1924905842888</v>
      </c>
      <c r="Y123" s="1">
        <f>SQRT(12212-(X1*X1))</f>
        <v>109.03210536351209</v>
      </c>
      <c r="Z123" s="1">
        <f>SQRT(12212-(Y1*Y1))</f>
        <v>108.8622983406101</v>
      </c>
      <c r="AA123" s="1">
        <f>SQRT(12212-(Z1*Z1))</f>
        <v>108.6830253535482</v>
      </c>
      <c r="AB123" s="1">
        <f>SQRT(12212-(AA1*AA1))</f>
        <v>108.49423947841655</v>
      </c>
      <c r="AC123" s="1">
        <f>SQRT(12212-(AB1*AB1))</f>
        <v>108.29589096544707</v>
      </c>
      <c r="AD123" s="1">
        <f>SQRT(12212-(AC1*AC1))</f>
        <v>108.08792717042917</v>
      </c>
      <c r="AE123" s="1">
        <f>SQRT(12212-(AD1*AD1))</f>
        <v>107.8702924812944</v>
      </c>
      <c r="AF123" s="1">
        <f>SQRT(12212-(AE1*AE1))</f>
        <v>107.64292823962009</v>
      </c>
      <c r="AG123" s="1">
        <f>SQRT(12212-(AF1*AF1))</f>
        <v>107.40577265678041</v>
      </c>
      <c r="AH123" s="1">
        <f>SQRT(12212-(AG1*AG1))</f>
        <v>107.15876072445033</v>
      </c>
      <c r="AI123" s="1">
        <f>SQRT(12212-(AH1*AH1))</f>
        <v>106.90182411914213</v>
      </c>
      <c r="AJ123" s="1">
        <f>SQRT(12212-(AI1*AI1))</f>
        <v>106.63489110042735</v>
      </c>
      <c r="AK123" s="1">
        <f>SQRT(12212-(AJ1*AJ1))</f>
        <v>106.35788640246665</v>
      </c>
      <c r="AL123" s="1">
        <f>SQRT(12212-(AK1*AK1))</f>
        <v>106.07073111843813</v>
      </c>
      <c r="AM123" s="1">
        <f>SQRT(12212-(AL1*AL1))</f>
        <v>105.77334257741882</v>
      </c>
      <c r="AN123" s="1">
        <f>SQRT(12212-(AM1*AM1))</f>
        <v>105.46563421323555</v>
      </c>
      <c r="AO123" s="1">
        <f>SQRT(12212-(AN1*AN1))</f>
        <v>105.14751542475932</v>
      </c>
      <c r="AP123" s="1">
        <f>SQRT(12212-(AO1*AO1))</f>
        <v>104.81889142707053</v>
      </c>
      <c r="AQ123" s="1">
        <f>SQRT(12212-(AP1*AP1))</f>
        <v>104.47966309287182</v>
      </c>
      <c r="AR123" s="1">
        <f>SQRT(12212-(AQ1*AQ1))</f>
        <v>104.12972678346948</v>
      </c>
      <c r="AS123" s="1">
        <f>SQRT(12212-(AR1*AR1))</f>
        <v>103.76897416858277</v>
      </c>
      <c r="AT123" s="1">
        <f>SQRT(12212-(AS1*AS1))</f>
        <v>103.39729203417274</v>
      </c>
      <c r="AU123" s="1">
        <f>SQRT(12212-(AT1*AT1))</f>
        <v>103.01456207740729</v>
      </c>
      <c r="AV123" s="1">
        <f>SQRT(12212-(AU1*AU1))</f>
        <v>102.62066068779717</v>
      </c>
      <c r="AW123" s="1">
        <f>SQRT(12212-(AV1*AV1))</f>
        <v>102.2154587134451</v>
      </c>
      <c r="AX123" s="1">
        <f>SQRT(12212-(AW1*AW1))</f>
        <v>101.79882121124979</v>
      </c>
      <c r="AY123" s="1">
        <f>SQRT(12212-(AX1*AX1))</f>
        <v>101.3706071797935</v>
      </c>
      <c r="AZ123" s="1">
        <f>SQRT(12212-(AY1*AY1))</f>
        <v>100.93066927351666</v>
      </c>
      <c r="BA123" s="1">
        <f>SQRT(12212-(AZ1*AZ1))</f>
        <v>100.47885349664377</v>
      </c>
      <c r="BB123" s="1">
        <f>SQRT(12212-(BA1*BA1))</f>
        <v>100.01499887516871</v>
      </c>
      <c r="BC123" s="1">
        <f>SQRT(12212-(BB1*BB1))</f>
        <v>99.53893710503444</v>
      </c>
      <c r="BD123" s="1">
        <f>SQRT(12212-(BC1*BC1))</f>
        <v>99.05049217444606</v>
      </c>
      <c r="BE123" s="1">
        <f>SQRT(12212-(BD1*BD1))</f>
        <v>98.54947995803936</v>
      </c>
      <c r="BF123" s="1">
        <f>SQRT(12212-(BE1*BE1))</f>
        <v>98.0357077803797</v>
      </c>
      <c r="BG123" s="1">
        <f>SQRT(12212-(BF1*BF1))</f>
        <v>97.50897394599124</v>
      </c>
      <c r="BH123" s="1">
        <f>SQRT(12212-(BG1*BG1))</f>
        <v>96.96906723280368</v>
      </c>
      <c r="BI123" s="1">
        <f>SQRT(12212-(BH1*BH1))</f>
        <v>96.4157663455516</v>
      </c>
      <c r="BJ123" s="1">
        <f>SQRT(12212-(BI1*BI1))</f>
        <v>95.84883932526257</v>
      </c>
      <c r="BK123" s="1">
        <f>SQRT(12212-(BJ1*BJ1))</f>
        <v>95.26804291051643</v>
      </c>
      <c r="BL123" s="1">
        <f>SQRT(12212-(BK1*BK1))</f>
        <v>94.67312184564318</v>
      </c>
      <c r="BM123" s="1">
        <f>SQRT(12212-(BL1*BL1))</f>
        <v>94.06380813043877</v>
      </c>
      <c r="BN123" s="1">
        <f>SQRT(12212-(BM1*BM1))</f>
        <v>93.43982020530648</v>
      </c>
      <c r="BO123" s="1">
        <f>SQRT(12212-(BN1*BN1))</f>
        <v>92.80086206496145</v>
      </c>
      <c r="BP123" s="1">
        <f>SQRT(12212-(BO1*BO1))</f>
        <v>92.14662229295223</v>
      </c>
      <c r="BQ123" s="1">
        <f>SQRT(12212-(BP1*BP1))</f>
        <v>91.47677300823418</v>
      </c>
      <c r="BR123" s="1">
        <f>SQRT(12212-(BQ1*BQ1))</f>
        <v>90.79096871385391</v>
      </c>
      <c r="BS123" s="1">
        <f>SQRT(12212-(BR1*BR1))</f>
        <v>90.08884503644167</v>
      </c>
      <c r="BT123" s="1">
        <f>SQRT(12212-(BS1*BS1))</f>
        <v>89.37001734362593</v>
      </c>
      <c r="BU123" s="1">
        <f>SQRT(12212-(BT1*BT1))</f>
        <v>88.63407922464135</v>
      </c>
      <c r="BV123" s="1">
        <f>SQRT(12212-(BU1*BU1))</f>
        <v>87.88060081724521</v>
      </c>
      <c r="BW123" s="1">
        <f>SQRT(12212-(BV1*BV1))</f>
        <v>87.10912696153027</v>
      </c>
      <c r="BX123" s="1">
        <f>SQRT(12212-(BW1*BW1))</f>
        <v>86.31917515824627</v>
      </c>
      <c r="BY123" s="1">
        <f>SQRT(12212-(BX1*BX1))</f>
        <v>85.5102333057278</v>
      </c>
      <c r="BZ123" s="1">
        <f>SQRT(12212-(BY1*BY1))</f>
        <v>84.6817571853584</v>
      </c>
      <c r="CA123" s="1">
        <f>SQRT(12212-(BZ1*BZ1))</f>
        <v>83.83316766053875</v>
      </c>
      <c r="CB123" s="1">
        <f>SQRT(12212-(CA1*CA1))</f>
        <v>82.96384754819415</v>
      </c>
      <c r="CC123" s="1">
        <f>SQRT(12212-(CB1*CB1))</f>
        <v>82.07313811473277</v>
      </c>
      <c r="CD123" s="1">
        <f>SQRT(12212-(CC1*CC1))</f>
        <v>81.16033513977132</v>
      </c>
      <c r="CE123" s="1">
        <f>SQRT(12212-(CD1*CD1))</f>
        <v>80.22468448052632</v>
      </c>
      <c r="CF123" s="1">
        <f>SQRT(12212-(CE1*CE1))</f>
        <v>79.26537705707328</v>
      </c>
      <c r="CG123" s="5">
        <f>SQRT(12212-(CF1*CF1))</f>
        <v>78.2815431631237</v>
      </c>
    </row>
    <row r="124" spans="1:84" ht="12.75">
      <c r="A124" s="3">
        <f>D124/1.41421356</f>
        <v>77.36278187918295</v>
      </c>
      <c r="B124" s="3">
        <v>78</v>
      </c>
      <c r="C124" s="4">
        <v>121.5</v>
      </c>
      <c r="D124" s="4">
        <f>SQRT((163.5*163.5)-(C124*C124))</f>
        <v>109.40749517286281</v>
      </c>
      <c r="E124" s="4">
        <v>111</v>
      </c>
      <c r="F124" s="4">
        <f>D124*D124</f>
        <v>11969.999999999998</v>
      </c>
      <c r="G124" s="1">
        <f>D124</f>
        <v>109.40749517286281</v>
      </c>
      <c r="H124" s="1">
        <f>SQRT(11970-(G1*G1))</f>
        <v>109.40292500660117</v>
      </c>
      <c r="I124" s="1">
        <f>SQRT(11970-(H1*H1))</f>
        <v>109.38921336219582</v>
      </c>
      <c r="J124" s="1">
        <f>SQRT(11970-(I1*I1))</f>
        <v>109.36635680134911</v>
      </c>
      <c r="K124" s="1">
        <f>SQRT(11970-(J1*J1))</f>
        <v>109.33434958877288</v>
      </c>
      <c r="L124" s="1">
        <f>SQRT(11970-(K1*K1))</f>
        <v>109.29318368498559</v>
      </c>
      <c r="M124" s="1">
        <f>SQRT(11970-(L1*L1))</f>
        <v>109.24284873619875</v>
      </c>
      <c r="N124" s="1">
        <f>SQRT(11970-(M1*M1))</f>
        <v>109.1833320612629</v>
      </c>
      <c r="O124" s="1">
        <f>SQRT(11970-(N1*N1))</f>
        <v>109.1146186356347</v>
      </c>
      <c r="P124" s="1">
        <f>SQRT(11970-(O1*O1))</f>
        <v>109.03669107231748</v>
      </c>
      <c r="Q124" s="1">
        <f>SQRT(11970-(P1*P1))</f>
        <v>108.94952959971879</v>
      </c>
      <c r="R124" s="1">
        <f>SQRT(11970-(Q1*Q1))</f>
        <v>108.85311203635843</v>
      </c>
      <c r="S124" s="1">
        <f>SQRT(11970-(R1*R1))</f>
        <v>108.74741376235114</v>
      </c>
      <c r="T124" s="1">
        <f>SQRT(11970-(S1*S1))</f>
        <v>108.63240768757728</v>
      </c>
      <c r="U124" s="1">
        <f>SQRT(11970-(T1*T1))</f>
        <v>108.5080642164443</v>
      </c>
      <c r="V124" s="1">
        <f>SQRT(11970-(U1*U1))</f>
        <v>108.37435120913067</v>
      </c>
      <c r="W124" s="1">
        <f>SQRT(11970-(V1*V1))</f>
        <v>108.23123393919151</v>
      </c>
      <c r="X124" s="1">
        <f>SQRT(11970-(W1*W1))</f>
        <v>108.07867504739313</v>
      </c>
      <c r="Y124" s="1">
        <f>SQRT(11970-(X1*X1))</f>
        <v>107.9166344916297</v>
      </c>
      <c r="Z124" s="1">
        <f>SQRT(11970-(Y1*Y1))</f>
        <v>107.74506949276147</v>
      </c>
      <c r="AA124" s="1">
        <f>SQRT(11970-(Z1*Z1))</f>
        <v>107.56393447619885</v>
      </c>
      <c r="AB124" s="1">
        <f>SQRT(11970-(AA1*AA1))</f>
        <v>107.37318100903968</v>
      </c>
      <c r="AC124" s="1">
        <f>SQRT(11970-(AB1*AB1))</f>
        <v>107.17275773255068</v>
      </c>
      <c r="AD124" s="1">
        <f>SQRT(11970-(AC1*AC1))</f>
        <v>106.96261028976434</v>
      </c>
      <c r="AE124" s="1">
        <f>SQRT(11970-(AD1*AD1))</f>
        <v>106.74268124794318</v>
      </c>
      <c r="AF124" s="1">
        <f>SQRT(11970-(AE1*AE1))</f>
        <v>106.51291001564083</v>
      </c>
      <c r="AG124" s="1">
        <f>SQRT(11970-(AF1*AF1))</f>
        <v>106.27323275406654</v>
      </c>
      <c r="AH124" s="1">
        <f>SQRT(11970-(AG1*AG1))</f>
        <v>106.02358228243375</v>
      </c>
      <c r="AI124" s="1">
        <f>SQRT(11970-(AH1*AH1))</f>
        <v>105.76388797694608</v>
      </c>
      <c r="AJ124" s="1">
        <f>SQRT(11970-(AI1*AI1))</f>
        <v>105.49407566304374</v>
      </c>
      <c r="AK124" s="1">
        <f>SQRT(11970-(AJ1*AJ1))</f>
        <v>105.21406750050109</v>
      </c>
      <c r="AL124" s="1">
        <f>SQRT(11970-(AK1*AK1))</f>
        <v>104.92378186092989</v>
      </c>
      <c r="AM124" s="1">
        <f>SQRT(11970-(AL1*AL1))</f>
        <v>104.62313319720452</v>
      </c>
      <c r="AN124" s="1">
        <f>SQRT(11970-(AM1*AM1))</f>
        <v>104.31203190428226</v>
      </c>
      <c r="AO124" s="1">
        <f>SQRT(11970-(AN1*AN1))</f>
        <v>103.99038417084533</v>
      </c>
      <c r="AP124" s="1">
        <f>SQRT(11970-(AO1*AO1))</f>
        <v>103.65809182114053</v>
      </c>
      <c r="AQ124" s="1">
        <f>SQRT(11970-(AP1*AP1))</f>
        <v>103.31505214633539</v>
      </c>
      <c r="AR124" s="1">
        <f>SQRT(11970-(AQ1*AQ1))</f>
        <v>102.96115772464877</v>
      </c>
      <c r="AS124" s="1">
        <f>SQRT(11970-(AR1*AR1))</f>
        <v>102.59629622944485</v>
      </c>
      <c r="AT124" s="1">
        <f>SQRT(11970-(AS1*AS1))</f>
        <v>102.22035022440492</v>
      </c>
      <c r="AU124" s="1">
        <f>SQRT(11970-(AT1*AT1))</f>
        <v>101.83319694480774</v>
      </c>
      <c r="AV124" s="1">
        <f>SQRT(11970-(AU1*AU1))</f>
        <v>101.43470806385751</v>
      </c>
      <c r="AW124" s="1">
        <f>SQRT(11970-(AV1*AV1))</f>
        <v>101.02474944289642</v>
      </c>
      <c r="AX124" s="1">
        <f>SQRT(11970-(AW1*AW1))</f>
        <v>100.60318086422517</v>
      </c>
      <c r="AY124" s="1">
        <f>SQRT(11970-(AX1*AX1))</f>
        <v>100.16985574512923</v>
      </c>
      <c r="AZ124" s="1">
        <f>SQRT(11970-(AY1*AY1))</f>
        <v>99.72462083156798</v>
      </c>
      <c r="BA124" s="1">
        <f>SQRT(11970-(AZ1*AZ1))</f>
        <v>99.26731586982696</v>
      </c>
      <c r="BB124" s="1">
        <f>SQRT(11970-(BA1*BA1))</f>
        <v>98.79777325425913</v>
      </c>
      <c r="BC124" s="1">
        <f>SQRT(11970-(BB1*BB1))</f>
        <v>98.31581764904364</v>
      </c>
      <c r="BD124" s="1">
        <f>SQRT(11970-(BC1*BC1))</f>
        <v>97.82126558167197</v>
      </c>
      <c r="BE124" s="1">
        <f>SQRT(11970-(BD1*BD1))</f>
        <v>97.3139250056229</v>
      </c>
      <c r="BF124" s="1">
        <f>SQRT(11970-(BE1*BE1))</f>
        <v>96.79359482941007</v>
      </c>
      <c r="BG124" s="1">
        <f>SQRT(11970-(BF1*BF1))</f>
        <v>96.26006440887103</v>
      </c>
      <c r="BH124" s="1">
        <f>SQRT(11970-(BG1*BG1))</f>
        <v>95.71311299921238</v>
      </c>
      <c r="BI124" s="1">
        <f>SQRT(11970-(BH1*BH1))</f>
        <v>95.15250916292223</v>
      </c>
      <c r="BJ124" s="1">
        <f>SQRT(11970-(BI1*BI1))</f>
        <v>94.57801012920498</v>
      </c>
      <c r="BK124" s="1">
        <f>SQRT(11970-(BJ1*BJ1))</f>
        <v>93.98936110007345</v>
      </c>
      <c r="BL124" s="1">
        <f>SQRT(11970-(BK1*BK1))</f>
        <v>93.38629449764028</v>
      </c>
      <c r="BM124" s="1">
        <f>SQRT(11970-(BL1*BL1))</f>
        <v>92.76852914647294</v>
      </c>
      <c r="BN124" s="1">
        <f>SQRT(11970-(BM1*BM1))</f>
        <v>92.13576938409967</v>
      </c>
      <c r="BO124" s="1">
        <f>SQRT(11970-(BN1*BN1))</f>
        <v>91.48770409186143</v>
      </c>
      <c r="BP124" s="1">
        <f>SQRT(11970-(BO1*BO1))</f>
        <v>90.82400563727631</v>
      </c>
      <c r="BQ124" s="1">
        <f>SQRT(11970-(BP1*BP1))</f>
        <v>90.1443287178955</v>
      </c>
      <c r="BR124" s="1">
        <f>SQRT(11970-(BQ1*BQ1))</f>
        <v>89.44830909525345</v>
      </c>
      <c r="BS124" s="1">
        <f>SQRT(11970-(BR1*BR1))</f>
        <v>88.73556220591607</v>
      </c>
      <c r="BT124" s="1">
        <f>SQRT(11970-(BS1*BS1))</f>
        <v>88.0056816347672</v>
      </c>
      <c r="BU124" s="1">
        <f>SQRT(11970-(BT1*BT1))</f>
        <v>87.25823743349392</v>
      </c>
      <c r="BV124" s="1">
        <f>SQRT(11970-(BU1*BU1))</f>
        <v>86.49277426467485</v>
      </c>
      <c r="BW124" s="1">
        <f>SQRT(11970-(BV1*BV1))</f>
        <v>85.70880934886448</v>
      </c>
      <c r="BX124" s="1">
        <f>SQRT(11970-(BW1*BW1))</f>
        <v>84.90583018850944</v>
      </c>
      <c r="BY124" s="1">
        <f>SQRT(11970-(BX1*BX1))</f>
        <v>84.08329203831163</v>
      </c>
      <c r="BZ124" s="1">
        <f>SQRT(11970-(BY1*BY1))</f>
        <v>83.24061508662703</v>
      </c>
      <c r="CA124" s="1">
        <f>SQRT(11970-(BZ1*BZ1))</f>
        <v>82.37718130647589</v>
      </c>
      <c r="CB124" s="1">
        <f>SQRT(11970-(CA1*CA1))</f>
        <v>81.49233092751734</v>
      </c>
      <c r="CC124" s="1">
        <f>SQRT(11970-(CB1*CB1))</f>
        <v>80.58535847162312</v>
      </c>
      <c r="CD124" s="1">
        <f>SQRT(11970-(CC1*CC1))</f>
        <v>79.65550828411052</v>
      </c>
      <c r="CE124" s="1">
        <f>SQRT(11970-(CD1*CD1))</f>
        <v>78.70196947980399</v>
      </c>
      <c r="CF124" s="5">
        <f>SQRT(11970-(CE1*CE1))</f>
        <v>77.72387020729218</v>
      </c>
    </row>
    <row r="125" spans="1:83" ht="12.75">
      <c r="A125" s="3">
        <f>D125/1.41421356</f>
        <v>76.57022933018156</v>
      </c>
      <c r="B125" s="3">
        <v>77</v>
      </c>
      <c r="C125" s="4">
        <v>122.5</v>
      </c>
      <c r="D125" s="4">
        <f>SQRT((163.5*163.5)-(C125*C125))</f>
        <v>108.28665661105249</v>
      </c>
      <c r="E125" s="4">
        <v>110</v>
      </c>
      <c r="F125" s="4">
        <f>D125*D125</f>
        <v>11725.999999999998</v>
      </c>
      <c r="G125" s="1">
        <f>D125</f>
        <v>108.28665661105249</v>
      </c>
      <c r="H125" s="1">
        <f>SQRT(11726-(G1*G1))</f>
        <v>108.28203913853858</v>
      </c>
      <c r="I125" s="1">
        <f>SQRT(11726-(H1*H1))</f>
        <v>108.26818553942798</v>
      </c>
      <c r="J125" s="1">
        <f>SQRT(11726-(I1*I1))</f>
        <v>108.2450922675019</v>
      </c>
      <c r="K125" s="1">
        <f>SQRT(11726-(J1*J1))</f>
        <v>108.21275340735028</v>
      </c>
      <c r="L125" s="1">
        <f>SQRT(11726-(K1*K1))</f>
        <v>108.17116066678771</v>
      </c>
      <c r="M125" s="1">
        <f>SQRT(11726-(L1*L1))</f>
        <v>108.12030336620407</v>
      </c>
      <c r="N125" s="1">
        <f>SQRT(11726-(M1*M1))</f>
        <v>108.06016842481785</v>
      </c>
      <c r="O125" s="1">
        <f>SQRT(11726-(N1*N1))</f>
        <v>107.99074034379059</v>
      </c>
      <c r="P125" s="1">
        <f>SQRT(11726-(O1*O1))</f>
        <v>107.91200118615167</v>
      </c>
      <c r="Q125" s="1">
        <f>SQRT(11726-(P1*P1))</f>
        <v>107.82393055347222</v>
      </c>
      <c r="R125" s="1">
        <f>SQRT(11726-(Q1*Q1))</f>
        <v>107.72650555921695</v>
      </c>
      <c r="S125" s="1">
        <f>SQRT(11726-(R1*R1))</f>
        <v>107.61970079869205</v>
      </c>
      <c r="T125" s="1">
        <f>SQRT(11726-(S1*S1))</f>
        <v>107.50348831549607</v>
      </c>
      <c r="U125" s="1">
        <f>SQRT(11726-(T1*T1))</f>
        <v>107.37783756436893</v>
      </c>
      <c r="V125" s="1">
        <f>SQRT(11726-(U1*U1))</f>
        <v>107.24271537032247</v>
      </c>
      <c r="W125" s="1">
        <f>SQRT(11726-(V1*V1))</f>
        <v>107.09808588392231</v>
      </c>
      <c r="X125" s="1">
        <f>SQRT(11726-(W1*W1))</f>
        <v>106.94391053257777</v>
      </c>
      <c r="Y125" s="1">
        <f>SQRT(11726-(X1*X1))</f>
        <v>106.78014796768171</v>
      </c>
      <c r="Z125" s="1">
        <f>SQRT(11726-(Y1*Y1))</f>
        <v>106.60675400742676</v>
      </c>
      <c r="AA125" s="1">
        <f>SQRT(11726-(Z1*Z1))</f>
        <v>106.42368157510809</v>
      </c>
      <c r="AB125" s="1">
        <f>SQRT(11726-(AA1*AA1))</f>
        <v>106.23088063270491</v>
      </c>
      <c r="AC125" s="1">
        <f>SQRT(11726-(AB1*AB1))</f>
        <v>106.02829810951414</v>
      </c>
      <c r="AD125" s="1">
        <f>SQRT(11726-(AC1*AC1))</f>
        <v>105.8158778255891</v>
      </c>
      <c r="AE125" s="1">
        <f>SQRT(11726-(AD1*AD1))</f>
        <v>105.59356040971439</v>
      </c>
      <c r="AF125" s="1">
        <f>SQRT(11726-(AE1*AE1))</f>
        <v>105.3612832116238</v>
      </c>
      <c r="AG125" s="1">
        <f>SQRT(11726-(AF1*AF1))</f>
        <v>105.11898020814318</v>
      </c>
      <c r="AH125" s="1">
        <f>SQRT(11726-(AG1*AG1))</f>
        <v>104.86658190291128</v>
      </c>
      <c r="AI125" s="1">
        <f>SQRT(11726-(AH1*AH1))</f>
        <v>104.60401521930217</v>
      </c>
      <c r="AJ125" s="1">
        <f>SQRT(11726-(AI1*AI1))</f>
        <v>104.33120338613946</v>
      </c>
      <c r="AK125" s="1">
        <f>SQRT(11726-(AJ1*AJ1))</f>
        <v>104.04806581575652</v>
      </c>
      <c r="AL125" s="1">
        <f>SQRT(11726-(AK1*AK1))</f>
        <v>103.75451797391764</v>
      </c>
      <c r="AM125" s="1">
        <f>SQRT(11726-(AL1*AL1))</f>
        <v>103.45047124107265</v>
      </c>
      <c r="AN125" s="1">
        <f>SQRT(11726-(AM1*AM1))</f>
        <v>103.13583276436954</v>
      </c>
      <c r="AO125" s="1">
        <f>SQRT(11726-(AN1*AN1))</f>
        <v>102.810505299799</v>
      </c>
      <c r="AP125" s="1">
        <f>SQRT(11726-(AO1*AO1))</f>
        <v>102.47438704378767</v>
      </c>
      <c r="AQ125" s="1">
        <f>SQRT(11726-(AP1*AP1))</f>
        <v>102.12737145349429</v>
      </c>
      <c r="AR125" s="1">
        <f>SQRT(11726-(AQ1*AQ1))</f>
        <v>101.76934705499491</v>
      </c>
      <c r="AS125" s="1">
        <f>SQRT(11726-(AR1*AR1))</f>
        <v>101.40019723846694</v>
      </c>
      <c r="AT125" s="1">
        <f>SQRT(11726-(AS1*AS1))</f>
        <v>101.01980003939822</v>
      </c>
      <c r="AU125" s="1">
        <f>SQRT(11726-(AT1*AT1))</f>
        <v>100.62802790475425</v>
      </c>
      <c r="AV125" s="1">
        <f>SQRT(11726-(AU1*AU1))</f>
        <v>100.22474744293447</v>
      </c>
      <c r="AW125" s="1">
        <f>SQRT(11726-(AV1*AV1))</f>
        <v>99.80981915623332</v>
      </c>
      <c r="AX125" s="1">
        <f>SQRT(11726-(AW1*AW1))</f>
        <v>99.38309715439543</v>
      </c>
      <c r="AY125" s="1">
        <f>SQRT(11726-(AX1*AX1))</f>
        <v>98.94442884771229</v>
      </c>
      <c r="AZ125" s="1">
        <f>SQRT(11726-(AY1*AY1))</f>
        <v>98.49365461794989</v>
      </c>
      <c r="BA125" s="1">
        <f>SQRT(11726-(AZ1*AZ1))</f>
        <v>98.03060746521976</v>
      </c>
      <c r="BB125" s="1">
        <f>SQRT(11726-(BA1*BA1))</f>
        <v>97.5551126287085</v>
      </c>
      <c r="BC125" s="1">
        <f>SQRT(11726-(BB1*BB1))</f>
        <v>97.06698717895802</v>
      </c>
      <c r="BD125" s="1">
        <f>SQRT(11726-(BC1*BC1))</f>
        <v>96.56603957913983</v>
      </c>
      <c r="BE125" s="1">
        <f>SQRT(11726-(BD1*BD1))</f>
        <v>96.05206921248495</v>
      </c>
      <c r="BF125" s="1">
        <f>SQRT(11726-(BE1*BE1))</f>
        <v>95.524865872714</v>
      </c>
      <c r="BG125" s="1">
        <f>SQRT(11726-(BF1*BF1))</f>
        <v>94.98420921395304</v>
      </c>
      <c r="BH125" s="1">
        <f>SQRT(11726-(BG1*BG1))</f>
        <v>94.42986815621421</v>
      </c>
      <c r="BI125" s="1">
        <f>SQRT(11726-(BH1*BH1))</f>
        <v>93.86160024205851</v>
      </c>
      <c r="BJ125" s="1">
        <f>SQRT(11726-(BI1*BI1))</f>
        <v>93.27915093953203</v>
      </c>
      <c r="BK125" s="1">
        <f>SQRT(11726-(BJ1*BJ1))</f>
        <v>92.68225288586807</v>
      </c>
      <c r="BL125" s="1">
        <f>SQRT(11726-(BK1*BK1))</f>
        <v>92.07062506576133</v>
      </c>
      <c r="BM125" s="1">
        <f>SQRT(11726-(BL1*BL1))</f>
        <v>91.44397191723465</v>
      </c>
      <c r="BN125" s="1">
        <f>SQRT(11726-(BM1*BM1))</f>
        <v>90.80198235721508</v>
      </c>
      <c r="BO125" s="1">
        <f>SQRT(11726-(BN1*BN1))</f>
        <v>90.1443287178955</v>
      </c>
      <c r="BP125" s="1">
        <f>SQRT(11726-(BO1*BO1))</f>
        <v>89.47066558375433</v>
      </c>
      <c r="BQ125" s="1">
        <f>SQRT(11726-(BP1*BP1))</f>
        <v>88.78062851771213</v>
      </c>
      <c r="BR125" s="1">
        <f>SQRT(11726-(BQ1*BQ1))</f>
        <v>88.07383266328314</v>
      </c>
      <c r="BS125" s="1">
        <f>SQRT(11726-(BR1*BR1))</f>
        <v>87.34987120768983</v>
      </c>
      <c r="BT125" s="1">
        <f>SQRT(11726-(BS1*BS1))</f>
        <v>86.6083136886985</v>
      </c>
      <c r="BU125" s="1">
        <f>SQRT(11726-(BT1*BT1))</f>
        <v>85.84870412533901</v>
      </c>
      <c r="BV125" s="1">
        <f>SQRT(11726-(BU1*BU1))</f>
        <v>85.07055894961546</v>
      </c>
      <c r="BW125" s="1">
        <f>SQRT(11726-(BV1*BV1))</f>
        <v>84.27336471270148</v>
      </c>
      <c r="BX125" s="1">
        <f>SQRT(11726-(BW1*BW1))</f>
        <v>83.45657553482529</v>
      </c>
      <c r="BY125" s="1">
        <f>SQRT(11726-(BX1*BX1))</f>
        <v>82.61961026293939</v>
      </c>
      <c r="BZ125" s="1">
        <f>SQRT(11726-(BY1*BY1))</f>
        <v>81.7618492941543</v>
      </c>
      <c r="CA125" s="1">
        <f>SQRT(11726-(BZ1*BZ1))</f>
        <v>80.88263101556477</v>
      </c>
      <c r="CB125" s="1">
        <f>SQRT(11726-(CA1*CA1))</f>
        <v>79.98124780221924</v>
      </c>
      <c r="CC125" s="1">
        <f>SQRT(11726-(CB1*CB1))</f>
        <v>79.05694150420949</v>
      </c>
      <c r="CD125" s="1">
        <f>SQRT(11726-(CC1*CC1))</f>
        <v>78.10889834071403</v>
      </c>
      <c r="CE125" s="5">
        <f>SQRT(11726-(CD1*CD1))</f>
        <v>77.13624310270757</v>
      </c>
    </row>
    <row r="126" spans="1:82" ht="12.75">
      <c r="A126" s="3">
        <f>D126/1.41421356</f>
        <v>75.7627878266356</v>
      </c>
      <c r="B126" s="3">
        <v>76</v>
      </c>
      <c r="C126" s="4">
        <v>123.5</v>
      </c>
      <c r="D126" s="4">
        <f>SQRT((163.5*163.5)-(C126*C126))</f>
        <v>107.144761887831</v>
      </c>
      <c r="E126" s="4">
        <v>109</v>
      </c>
      <c r="F126" s="4">
        <f>D126*D126</f>
        <v>11480.000000000002</v>
      </c>
      <c r="G126" s="1">
        <f>D126</f>
        <v>107.144761887831</v>
      </c>
      <c r="H126" s="1">
        <f>SQRT(11480-(G1*G1))</f>
        <v>107.14009520249644</v>
      </c>
      <c r="I126" s="1">
        <f>SQRT(11480-(H1*H1))</f>
        <v>107.12609392673663</v>
      </c>
      <c r="J126" s="1">
        <f>SQRT(11480-(I1*I1))</f>
        <v>107.10275439968852</v>
      </c>
      <c r="K126" s="1">
        <f>SQRT(11480-(J1*J1))</f>
        <v>107.07007051459338</v>
      </c>
      <c r="L126" s="1">
        <f>SQRT(11480-(K1*K1))</f>
        <v>107.02803371079933</v>
      </c>
      <c r="M126" s="1">
        <f>SQRT(11480-(L1*L1))</f>
        <v>106.97663296253066</v>
      </c>
      <c r="N126" s="1">
        <f>SQRT(11480-(M1*M1))</f>
        <v>106.91585476438937</v>
      </c>
      <c r="O126" s="1">
        <f>SQRT(11480-(N1*N1))</f>
        <v>106.84568311354465</v>
      </c>
      <c r="P126" s="1">
        <f>SQRT(11480-(O1*O1))</f>
        <v>106.76609948855489</v>
      </c>
      <c r="Q126" s="1">
        <f>SQRT(11480-(P1*P1))</f>
        <v>106.6770828247567</v>
      </c>
      <c r="R126" s="1">
        <f>SQRT(11480-(Q1*Q1))</f>
        <v>106.57860948614407</v>
      </c>
      <c r="S126" s="1">
        <f>SQRT(11480-(R1*R1))</f>
        <v>106.47065323364932</v>
      </c>
      <c r="T126" s="1">
        <f>SQRT(11480-(S1*S1))</f>
        <v>106.35318518972528</v>
      </c>
      <c r="U126" s="1">
        <f>SQRT(11480-(T1*T1))</f>
        <v>106.22617379911601</v>
      </c>
      <c r="V126" s="1">
        <f>SQRT(11480-(U1*U1))</f>
        <v>106.0895847856895</v>
      </c>
      <c r="W126" s="1">
        <f>SQRT(11480-(V1*V1))</f>
        <v>105.94338110519222</v>
      </c>
      <c r="X126" s="1">
        <f>SQRT(11480-(W1*W1))</f>
        <v>105.78752289377042</v>
      </c>
      <c r="Y126" s="1">
        <f>SQRT(11480-(X1*X1))</f>
        <v>105.62196741208714</v>
      </c>
      <c r="Z126" s="1">
        <f>SQRT(11480-(Y1*Y1))</f>
        <v>105.4466689848475</v>
      </c>
      <c r="AA126" s="1">
        <f>SQRT(11480-(Z1*Z1))</f>
        <v>105.26157893552613</v>
      </c>
      <c r="AB126" s="1">
        <f>SQRT(11480-(AA1*AA1))</f>
        <v>105.06664551607233</v>
      </c>
      <c r="AC126" s="1">
        <f>SQRT(11480-(AB1*AB1))</f>
        <v>104.86181383134664</v>
      </c>
      <c r="AD126" s="1">
        <f>SQRT(11480-(AC1*AC1))</f>
        <v>104.64702575802143</v>
      </c>
      <c r="AE126" s="1">
        <f>SQRT(11480-(AD1*AD1))</f>
        <v>104.4222198576529</v>
      </c>
      <c r="AF126" s="1">
        <f>SQRT(11480-(AE1*AE1))</f>
        <v>104.18733128360664</v>
      </c>
      <c r="AG126" s="1">
        <f>SQRT(11480-(AF1*AF1))</f>
        <v>103.94229168149026</v>
      </c>
      <c r="AH126" s="1">
        <f>SQRT(11480-(AG1*AG1))</f>
        <v>103.68702908271604</v>
      </c>
      <c r="AI126" s="1">
        <f>SQRT(11480-(AH1*AH1))</f>
        <v>103.42146779078317</v>
      </c>
      <c r="AJ126" s="1">
        <f>SQRT(11480-(AI1*AI1))</f>
        <v>103.14552825983296</v>
      </c>
      <c r="AK126" s="1">
        <f>SQRT(11480-(AJ1*AJ1))</f>
        <v>102.85912696499032</v>
      </c>
      <c r="AL126" s="1">
        <f>SQRT(11480-(AK1*AK1))</f>
        <v>102.56217626396194</v>
      </c>
      <c r="AM126" s="1">
        <f>SQRT(11480-(AL1*AL1))</f>
        <v>102.25458424931374</v>
      </c>
      <c r="AN126" s="1">
        <f>SQRT(11480-(AM1*AM1))</f>
        <v>101.93625459079807</v>
      </c>
      <c r="AO126" s="1">
        <f>SQRT(11480-(AN1*AN1))</f>
        <v>101.6070863670443</v>
      </c>
      <c r="AP126" s="1">
        <f>SQRT(11480-(AO1*AO1))</f>
        <v>101.26697388586271</v>
      </c>
      <c r="AQ126" s="1">
        <f>SQRT(11480-(AP1*AP1))</f>
        <v>100.91580649234291</v>
      </c>
      <c r="AR126" s="1">
        <f>SQRT(11480-(AQ1*AQ1))</f>
        <v>100.55346836385108</v>
      </c>
      <c r="AS126" s="1">
        <f>SQRT(11480-(AR1*AR1))</f>
        <v>100.17983829094555</v>
      </c>
      <c r="AT126" s="1">
        <f>SQRT(11480-(AS1*AS1))</f>
        <v>99.79478944313676</v>
      </c>
      <c r="AU126" s="1">
        <f>SQRT(11480-(AT1*AT1))</f>
        <v>99.39818911831343</v>
      </c>
      <c r="AV126" s="1">
        <f>SQRT(11480-(AU1*AU1))</f>
        <v>98.98989847454133</v>
      </c>
      <c r="AW126" s="1">
        <f>SQRT(11480-(AV1*AV1))</f>
        <v>98.56977224281286</v>
      </c>
      <c r="AX126" s="1">
        <f>SQRT(11480-(AW1*AW1))</f>
        <v>98.13765841918178</v>
      </c>
      <c r="AY126" s="1">
        <f>SQRT(11480-(AX1*AX1))</f>
        <v>97.6933979345585</v>
      </c>
      <c r="AZ126" s="1">
        <f>SQRT(11480-(AY1*AY1))</f>
        <v>97.23682430026189</v>
      </c>
      <c r="BA126" s="1">
        <f>SQRT(11480-(AZ1*AZ1))</f>
        <v>96.76776322722355</v>
      </c>
      <c r="BB126" s="1">
        <f>SQRT(11480-(BA1*BA1))</f>
        <v>96.28603221651622</v>
      </c>
      <c r="BC126" s="1">
        <f>SQRT(11480-(BB1*BB1))</f>
        <v>95.79144011862438</v>
      </c>
      <c r="BD126" s="1">
        <f>SQRT(11480-(BC1*BC1))</f>
        <v>95.28378665859161</v>
      </c>
      <c r="BE126" s="1">
        <f>SQRT(11480-(BD1*BD1))</f>
        <v>94.76286192385707</v>
      </c>
      <c r="BF126" s="1">
        <f>SQRT(11480-(BE1*BE1))</f>
        <v>94.22844581123049</v>
      </c>
      <c r="BG126" s="1">
        <f>SQRT(11480-(BF1*BF1))</f>
        <v>93.68030742904295</v>
      </c>
      <c r="BH126" s="1">
        <f>SQRT(11480-(BG1*BG1))</f>
        <v>93.11820445004295</v>
      </c>
      <c r="BI126" s="1">
        <f>SQRT(11480-(BH1*BH1))</f>
        <v>92.5418824100742</v>
      </c>
      <c r="BJ126" s="1">
        <f>SQRT(11480-(BI1*BI1))</f>
        <v>91.95107394696377</v>
      </c>
      <c r="BK126" s="1">
        <f>SQRT(11480-(BJ1*BJ1))</f>
        <v>91.34549797335389</v>
      </c>
      <c r="BL126" s="1">
        <f>SQRT(11480-(BK1*BK1))</f>
        <v>90.72485877641255</v>
      </c>
      <c r="BM126" s="1">
        <f>SQRT(11480-(BL1*BL1))</f>
        <v>90.08884503644167</v>
      </c>
      <c r="BN126" s="1">
        <f>SQRT(11480-(BM1*BM1))</f>
        <v>89.4371287553441</v>
      </c>
      <c r="BO126" s="1">
        <f>SQRT(11480-(BN1*BN1))</f>
        <v>88.76936408468859</v>
      </c>
      <c r="BP126" s="1">
        <f>SQRT(11480-(BO1*BO1))</f>
        <v>88.08518604169488</v>
      </c>
      <c r="BQ126" s="1">
        <f>SQRT(11480-(BP1*BP1))</f>
        <v>87.38420909981392</v>
      </c>
      <c r="BR126" s="1">
        <f>SQRT(11480-(BQ1*BQ1))</f>
        <v>86.66602563865497</v>
      </c>
      <c r="BS126" s="1">
        <f>SQRT(11480-(BR1*BR1))</f>
        <v>85.93020423576334</v>
      </c>
      <c r="BT126" s="1">
        <f>SQRT(11480-(BS1*BS1))</f>
        <v>85.17628778010932</v>
      </c>
      <c r="BU126" s="1">
        <f>SQRT(11480-(BT1*BT1))</f>
        <v>84.40379138403677</v>
      </c>
      <c r="BV126" s="1">
        <f>SQRT(11480-(BU1*BU1))</f>
        <v>83.61220006673668</v>
      </c>
      <c r="BW126" s="1">
        <f>SQRT(11480-(BV1*BV1))</f>
        <v>82.80096617793781</v>
      </c>
      <c r="BX126" s="1">
        <f>SQRT(11480-(BW1*BW1))</f>
        <v>81.96950652529269</v>
      </c>
      <c r="BY126" s="1">
        <f>SQRT(11480-(BX1*BX1))</f>
        <v>81.11719916269298</v>
      </c>
      <c r="BZ126" s="1">
        <f>SQRT(11480-(BY1*BY1))</f>
        <v>80.24337978923869</v>
      </c>
      <c r="CA126" s="1">
        <f>SQRT(11480-(BZ1*BZ1))</f>
        <v>79.3473376995095</v>
      </c>
      <c r="CB126" s="1">
        <f>SQRT(11480-(CA1*CA1))</f>
        <v>78.42831121476479</v>
      </c>
      <c r="CC126" s="1">
        <f>SQRT(11480-(CB1*CB1))</f>
        <v>77.48548251124207</v>
      </c>
      <c r="CD126" s="1">
        <f>SQRT(11480-(CC1*CC1))</f>
        <v>76.51797174520506</v>
      </c>
    </row>
    <row r="127" spans="1:81" ht="12.75">
      <c r="A127" s="3">
        <f>D127/1.41421356</f>
        <v>74.93997610653241</v>
      </c>
      <c r="B127" s="3">
        <v>75</v>
      </c>
      <c r="C127" s="4">
        <v>124.5</v>
      </c>
      <c r="D127" s="4">
        <f>SQRT((163.5*163.5)-(C127*C127))</f>
        <v>105.98113039593416</v>
      </c>
      <c r="E127" s="4">
        <v>108</v>
      </c>
      <c r="F127" s="4">
        <f>D127*D127</f>
        <v>11232</v>
      </c>
      <c r="G127" s="1">
        <f>D127</f>
        <v>105.98113039593416</v>
      </c>
      <c r="H127" s="1">
        <f>SQRT(11232-(G1*G1))</f>
        <v>105.9764124699454</v>
      </c>
      <c r="I127" s="1">
        <f>SQRT(11232-(H1*H1))</f>
        <v>105.96225743159684</v>
      </c>
      <c r="J127" s="1">
        <f>SQRT(11232-(I1*I1))</f>
        <v>105.93866149805746</v>
      </c>
      <c r="K127" s="1">
        <f>SQRT(11232-(J1*J1))</f>
        <v>105.90561835898981</v>
      </c>
      <c r="L127" s="1">
        <f>SQRT(11232-(K1*K1))</f>
        <v>105.86311916810311</v>
      </c>
      <c r="M127" s="1">
        <f>SQRT(11232-(L1*L1))</f>
        <v>105.81115253129039</v>
      </c>
      <c r="N127" s="1">
        <f>SQRT(11232-(M1*M1))</f>
        <v>105.74970449131288</v>
      </c>
      <c r="O127" s="1">
        <f>SQRT(11232-(N1*N1))</f>
        <v>105.67875850898325</v>
      </c>
      <c r="P127" s="1">
        <f>SQRT(11232-(O1*O1))</f>
        <v>105.59829544078825</v>
      </c>
      <c r="Q127" s="1">
        <f>SQRT(11232-(P1*P1))</f>
        <v>105.50829351287983</v>
      </c>
      <c r="R127" s="1">
        <f>SQRT(11232-(Q1*Q1))</f>
        <v>105.40872829135166</v>
      </c>
      <c r="S127" s="1">
        <f>SQRT(11232-(R1*R1))</f>
        <v>105.29957264870546</v>
      </c>
      <c r="T127" s="1">
        <f>SQRT(11232-(S1*S1))</f>
        <v>105.18079672639868</v>
      </c>
      <c r="U127" s="1">
        <f>SQRT(11232-(T1*T1))</f>
        <v>105.05236789335117</v>
      </c>
      <c r="V127" s="1">
        <f>SQRT(11232-(U1*U1))</f>
        <v>104.91425070027427</v>
      </c>
      <c r="W127" s="1">
        <f>SQRT(11232-(V1*V1))</f>
        <v>104.76640682967036</v>
      </c>
      <c r="X127" s="1">
        <f>SQRT(11232-(W1*W1))</f>
        <v>104.60879504133484</v>
      </c>
      <c r="Y127" s="1">
        <f>SQRT(11232-(X1*X1))</f>
        <v>104.44137111317526</v>
      </c>
      <c r="Z127" s="1">
        <f>SQRT(11232-(Y1*Y1))</f>
        <v>104.26408777714406</v>
      </c>
      <c r="AA127" s="1">
        <f>SQRT(11232-(Z1*Z1))</f>
        <v>104.0768946500615</v>
      </c>
      <c r="AB127" s="1">
        <f>SQRT(11232-(AA1*AA1))</f>
        <v>103.87973815908471</v>
      </c>
      <c r="AC127" s="1">
        <f>SQRT(11232-(AB1*AB1))</f>
        <v>103.67256146155549</v>
      </c>
      <c r="AD127" s="1">
        <f>SQRT(11232-(AC1*AC1))</f>
        <v>103.4553043589356</v>
      </c>
      <c r="AE127" s="1">
        <f>SQRT(11232-(AD1*AD1))</f>
        <v>103.22790320451152</v>
      </c>
      <c r="AF127" s="1">
        <f>SQRT(11232-(AE1*AE1))</f>
        <v>102.99029080452196</v>
      </c>
      <c r="AG127" s="1">
        <f>SQRT(11232-(AF1*AF1))</f>
        <v>102.74239631233058</v>
      </c>
      <c r="AH127" s="1">
        <f>SQRT(11232-(AG1*AG1))</f>
        <v>102.48414511523234</v>
      </c>
      <c r="AI127" s="1">
        <f>SQRT(11232-(AH1*AH1))</f>
        <v>102.2154587134451</v>
      </c>
      <c r="AJ127" s="1">
        <f>SQRT(11232-(AI1*AI1))</f>
        <v>101.93625459079807</v>
      </c>
      <c r="AK127" s="1">
        <f>SQRT(11232-(AJ1*AJ1))</f>
        <v>101.6464460765845</v>
      </c>
      <c r="AL127" s="1">
        <f>SQRT(11232-(AK1*AK1))</f>
        <v>101.34594219799824</v>
      </c>
      <c r="AM127" s="1">
        <f>SQRT(11232-(AL1*AL1))</f>
        <v>101.03464752252071</v>
      </c>
      <c r="AN127" s="1">
        <f>SQRT(11232-(AM1*AM1))</f>
        <v>100.71246198956712</v>
      </c>
      <c r="AO127" s="1">
        <f>SQRT(11232-(AN1*AN1))</f>
        <v>100.37928073063684</v>
      </c>
      <c r="AP127" s="1">
        <f>SQRT(11232-(AO1*AO1))</f>
        <v>100.03499387714281</v>
      </c>
      <c r="AQ127" s="1">
        <f>SQRT(11232-(AP1*AP1))</f>
        <v>99.67948635501689</v>
      </c>
      <c r="AR127" s="1">
        <f>SQRT(11232-(AQ1*AQ1))</f>
        <v>99.31263766510283</v>
      </c>
      <c r="AS127" s="1">
        <f>SQRT(11232-(AR1*AR1))</f>
        <v>98.93432164825309</v>
      </c>
      <c r="AT127" s="1">
        <f>SQRT(11232-(AS1*AS1))</f>
        <v>98.54440623394105</v>
      </c>
      <c r="AU127" s="1">
        <f>SQRT(11232-(AT1*AT1))</f>
        <v>98.14275317108238</v>
      </c>
      <c r="AV127" s="1">
        <f>SQRT(11232-(AU1*AU1))</f>
        <v>97.72921773962995</v>
      </c>
      <c r="AW127" s="1">
        <f>SQRT(11232-(AV1*AV1))</f>
        <v>97.30364844136113</v>
      </c>
      <c r="AX127" s="1">
        <f>SQRT(11232-(AW1*AW1))</f>
        <v>96.86588666811448</v>
      </c>
      <c r="AY127" s="1">
        <f>SQRT(11232-(AX1*AX1))</f>
        <v>96.4157663455516</v>
      </c>
      <c r="AZ127" s="1">
        <f>SQRT(11232-(AY1*AY1))</f>
        <v>95.95311355031686</v>
      </c>
      <c r="BA127" s="1">
        <f>SQRT(11232-(AZ1*AZ1))</f>
        <v>95.47774609824009</v>
      </c>
      <c r="BB127" s="1">
        <f>SQRT(11232-(BA1*BA1))</f>
        <v>94.98947310097051</v>
      </c>
      <c r="BC127" s="1">
        <f>SQRT(11232-(BB1*BB1))</f>
        <v>94.48809448814173</v>
      </c>
      <c r="BD127" s="1">
        <f>SQRT(11232-(BC1*BC1))</f>
        <v>93.9734004918413</v>
      </c>
      <c r="BE127" s="1">
        <f>SQRT(11232-(BD1*BD1))</f>
        <v>93.44517108978933</v>
      </c>
      <c r="BF127" s="1">
        <f>SQRT(11232-(BE1*BE1))</f>
        <v>92.90317540321213</v>
      </c>
      <c r="BG127" s="1">
        <f>SQRT(11232-(BF1*BF1))</f>
        <v>92.34717104492157</v>
      </c>
      <c r="BH127" s="1">
        <f>SQRT(11232-(BG1*BG1))</f>
        <v>91.7769034125689</v>
      </c>
      <c r="BI127" s="1">
        <f>SQRT(11232-(BH1*BH1))</f>
        <v>91.19210492142398</v>
      </c>
      <c r="BJ127" s="1">
        <f>SQRT(11232-(BI1*BI1))</f>
        <v>90.59249417032296</v>
      </c>
      <c r="BK127" s="1">
        <f>SQRT(11232-(BJ1*BJ1))</f>
        <v>89.97777503361594</v>
      </c>
      <c r="BL127" s="1">
        <f>SQRT(11232-(BK1*BK1))</f>
        <v>89.34763567101258</v>
      </c>
      <c r="BM127" s="1">
        <f>SQRT(11232-(BL1*BL1))</f>
        <v>88.70174744614674</v>
      </c>
      <c r="BN127" s="1">
        <f>SQRT(11232-(BM1*BM1))</f>
        <v>88.03976374343584</v>
      </c>
      <c r="BO127" s="1">
        <f>SQRT(11232-(BN1*BN1))</f>
        <v>87.36131867136622</v>
      </c>
      <c r="BP127" s="1">
        <f>SQRT(11232-(BO1*BO1))</f>
        <v>86.66602563865497</v>
      </c>
      <c r="BQ127" s="1">
        <f>SQRT(11232-(BP1*BP1))</f>
        <v>85.9534757877772</v>
      </c>
      <c r="BR127" s="1">
        <f>SQRT(11232-(BQ1*BQ1))</f>
        <v>85.22323626805074</v>
      </c>
      <c r="BS127" s="1">
        <f>SQRT(11232-(BR1*BR1))</f>
        <v>84.4748483277715</v>
      </c>
      <c r="BT127" s="1">
        <f>SQRT(11232-(BS1*BS1))</f>
        <v>83.70782520170978</v>
      </c>
      <c r="BU127" s="1">
        <f>SQRT(11232-(BT1*BT1))</f>
        <v>82.92164976651152</v>
      </c>
      <c r="BV127" s="1">
        <f>SQRT(11232-(BU1*BU1))</f>
        <v>82.11577193207161</v>
      </c>
      <c r="BW127" s="1">
        <f>SQRT(11232-(BV1*BV1))</f>
        <v>81.2896057316063</v>
      </c>
      <c r="BX127" s="1">
        <f>SQRT(11232-(BW1*BW1))</f>
        <v>80.44252606675154</v>
      </c>
      <c r="BY127" s="1">
        <f>SQRT(11232-(BX1*BX1))</f>
        <v>79.57386505631105</v>
      </c>
      <c r="BZ127" s="1">
        <f>SQRT(11232-(BY1*BY1))</f>
        <v>78.68290792796108</v>
      </c>
      <c r="CA127" s="1">
        <f>SQRT(11232-(BZ1*BZ1))</f>
        <v>77.76888838089432</v>
      </c>
      <c r="CB127" s="1">
        <f>SQRT(11232-(CA1*CA1))</f>
        <v>76.83098333354845</v>
      </c>
      <c r="CC127" s="1">
        <f>SQRT(11232-(CB1*CB1))</f>
        <v>75.86830695356264</v>
      </c>
    </row>
    <row r="128" spans="1:81" ht="12.75">
      <c r="A128" s="3">
        <f>D128/1.41421356</f>
        <v>74.10128216453573</v>
      </c>
      <c r="B128" s="3">
        <v>75</v>
      </c>
      <c r="C128" s="4">
        <v>125.5</v>
      </c>
      <c r="D128" s="4">
        <f>SQRT((163.5*163.5)-(C128*C128))</f>
        <v>104.7950380504726</v>
      </c>
      <c r="E128" s="4">
        <v>106</v>
      </c>
      <c r="F128" s="4">
        <f>D128*D128</f>
        <v>10982</v>
      </c>
      <c r="G128" s="1">
        <f>D128</f>
        <v>104.7950380504726</v>
      </c>
      <c r="H128" s="1">
        <f>SQRT(10982-(G1*G1))</f>
        <v>104.7902667235846</v>
      </c>
      <c r="I128" s="1">
        <f>SQRT(10982-(H1*H1))</f>
        <v>104.77595143924965</v>
      </c>
      <c r="J128" s="1">
        <f>SQRT(10982-(I1*I1))</f>
        <v>104.75208828467335</v>
      </c>
      <c r="K128" s="1">
        <f>SQRT(10982-(J1*J1))</f>
        <v>104.71867073258713</v>
      </c>
      <c r="L128" s="1">
        <f>SQRT(10982-(K1*K1))</f>
        <v>104.67568963231147</v>
      </c>
      <c r="M128" s="1">
        <f>SQRT(10982-(L1*L1))</f>
        <v>104.62313319720452</v>
      </c>
      <c r="N128" s="1">
        <f>SQRT(10982-(M1*M1))</f>
        <v>104.5609869884557</v>
      </c>
      <c r="O128" s="1">
        <f>SQRT(10982-(N1*N1))</f>
        <v>104.48923389517219</v>
      </c>
      <c r="P128" s="1">
        <f>SQRT(10982-(O1*O1))</f>
        <v>104.40785411069419</v>
      </c>
      <c r="Q128" s="1">
        <f>SQRT(10982-(P1*P1))</f>
        <v>104.31682510506155</v>
      </c>
      <c r="R128" s="1">
        <f>SQRT(10982-(Q1*Q1))</f>
        <v>104.21612159354233</v>
      </c>
      <c r="S128" s="1">
        <f>SQRT(10982-(R1*R1))</f>
        <v>104.10571550111935</v>
      </c>
      <c r="T128" s="1">
        <f>SQRT(10982-(S1*S1))</f>
        <v>103.98557592281729</v>
      </c>
      <c r="U128" s="1">
        <f>SQRT(10982-(T1*T1))</f>
        <v>103.85566907973777</v>
      </c>
      <c r="V128" s="1">
        <f>SQRT(10982-(U1*U1))</f>
        <v>103.7159582706538</v>
      </c>
      <c r="W128" s="1">
        <f>SQRT(10982-(V1*V1))</f>
        <v>103.56640381899915</v>
      </c>
      <c r="X128" s="1">
        <f>SQRT(10982-(W1*W1))</f>
        <v>103.40696301506973</v>
      </c>
      <c r="Y128" s="1">
        <f>SQRT(10982-(X1*X1))</f>
        <v>103.23759005323593</v>
      </c>
      <c r="Z128" s="1">
        <f>SQRT(10982-(Y1*Y1))</f>
        <v>103.05823596394418</v>
      </c>
      <c r="AA128" s="1">
        <f>SQRT(10982-(Z1*Z1))</f>
        <v>102.86884854026509</v>
      </c>
      <c r="AB128" s="1">
        <f>SQRT(10982-(AA1*AA1))</f>
        <v>102.66937225872184</v>
      </c>
      <c r="AC128" s="1">
        <f>SQRT(10982-(AB1*AB1))</f>
        <v>102.45974819410792</v>
      </c>
      <c r="AD128" s="1">
        <f>SQRT(10982-(AC1*AC1))</f>
        <v>102.23991392797629</v>
      </c>
      <c r="AE128" s="1">
        <f>SQRT(10982-(AD1*AD1))</f>
        <v>102.00980345045274</v>
      </c>
      <c r="AF128" s="1">
        <f>SQRT(10982-(AE1*AE1))</f>
        <v>101.76934705499491</v>
      </c>
      <c r="AG128" s="1">
        <f>SQRT(10982-(AF1*AF1))</f>
        <v>101.51847122568385</v>
      </c>
      <c r="AH128" s="1">
        <f>SQRT(10982-(AG1*AG1))</f>
        <v>101.25709851659784</v>
      </c>
      <c r="AI128" s="1">
        <f>SQRT(10982-(AH1*AH1))</f>
        <v>100.98514742277698</v>
      </c>
      <c r="AJ128" s="1">
        <f>SQRT(10982-(AI1*AI1))</f>
        <v>100.70253224224304</v>
      </c>
      <c r="AK128" s="1">
        <f>SQRT(10982-(AJ1*AJ1))</f>
        <v>100.40916292848975</v>
      </c>
      <c r="AL128" s="1">
        <f>SQRT(10982-(AK1*AK1))</f>
        <v>100.1049449328054</v>
      </c>
      <c r="AM128" s="1">
        <f>SQRT(10982-(AL1*AL1))</f>
        <v>99.7897790357309</v>
      </c>
      <c r="AN128" s="1">
        <f>SQRT(10982-(AM1*AM1))</f>
        <v>99.46356116689167</v>
      </c>
      <c r="AO128" s="1">
        <f>SQRT(10982-(AN1*AN1))</f>
        <v>99.12618221237011</v>
      </c>
      <c r="AP128" s="1">
        <f>SQRT(10982-(AO1*AO1))</f>
        <v>98.77752780870759</v>
      </c>
      <c r="AQ128" s="1">
        <f>SQRT(10982-(AP1*AP1))</f>
        <v>98.41747812253675</v>
      </c>
      <c r="AR128" s="1">
        <f>SQRT(10982-(AQ1*AQ1))</f>
        <v>98.04590761474952</v>
      </c>
      <c r="AS128" s="1">
        <f>SQRT(10982-(AR1*AR1))</f>
        <v>97.66268478799874</v>
      </c>
      <c r="AT128" s="1">
        <f>SQRT(10982-(AS1*AS1))</f>
        <v>97.26767191621273</v>
      </c>
      <c r="AU128" s="1">
        <f>SQRT(10982-(AT1*AT1))</f>
        <v>96.8607247546703</v>
      </c>
      <c r="AV128" s="1">
        <f>SQRT(10982-(AU1*AU1))</f>
        <v>96.44169222903547</v>
      </c>
      <c r="AW128" s="1">
        <f>SQRT(10982-(AV1*AV1))</f>
        <v>96.01041610158765</v>
      </c>
      <c r="AX128" s="1">
        <f>SQRT(10982-(AW1*AW1))</f>
        <v>95.56673061269805</v>
      </c>
      <c r="AY128" s="1">
        <f>SQRT(10982-(AX1*AX1))</f>
        <v>95.11046209539727</v>
      </c>
      <c r="AZ128" s="1">
        <f>SQRT(10982-(AY1*AY1))</f>
        <v>94.64142856064674</v>
      </c>
      <c r="BA128" s="1">
        <f>SQRT(10982-(AZ1*AZ1))</f>
        <v>94.15943925066674</v>
      </c>
      <c r="BB128" s="1">
        <f>SQRT(10982-(BA1*BA1))</f>
        <v>93.66429415737889</v>
      </c>
      <c r="BC128" s="1">
        <f>SQRT(10982-(BB1*BB1))</f>
        <v>93.15578350268973</v>
      </c>
      <c r="BD128" s="1">
        <f>SQRT(10982-(BC1*BC1))</f>
        <v>92.63368717696602</v>
      </c>
      <c r="BE128" s="1">
        <f>SQRT(10982-(BD1*BD1))</f>
        <v>92.09777413162601</v>
      </c>
      <c r="BF128" s="1">
        <f>SQRT(10982-(BE1*BE1))</f>
        <v>91.54780172128658</v>
      </c>
      <c r="BG128" s="1">
        <f>SQRT(10982-(BF1*BF1))</f>
        <v>90.98351499035417</v>
      </c>
      <c r="BH128" s="1">
        <f>SQRT(10982-(BG1*BG1))</f>
        <v>90.40464589831653</v>
      </c>
      <c r="BI128" s="1">
        <f>SQRT(10982-(BH1*BH1))</f>
        <v>89.81091247727082</v>
      </c>
      <c r="BJ128" s="1">
        <f>SQRT(10982-(BI1*BI1))</f>
        <v>89.20201791439474</v>
      </c>
      <c r="BK128" s="1">
        <f>SQRT(10982-(BJ1*BJ1))</f>
        <v>88.57764955111419</v>
      </c>
      <c r="BL128" s="1">
        <f>SQRT(10982-(BK1*BK1))</f>
        <v>87.9374777896205</v>
      </c>
      <c r="BM128" s="1">
        <f>SQRT(10982-(BL1*BL1))</f>
        <v>87.28115489611719</v>
      </c>
      <c r="BN128" s="1">
        <f>SQRT(10982-(BM1*BM1))</f>
        <v>86.6083136886985</v>
      </c>
      <c r="BO128" s="1">
        <f>SQRT(10982-(BN1*BN1))</f>
        <v>85.91856609604235</v>
      </c>
      <c r="BP128" s="1">
        <f>SQRT(10982-(BO1*BO1))</f>
        <v>85.21150157109074</v>
      </c>
      <c r="BQ128" s="1">
        <f>SQRT(10982-(BP1*BP1))</f>
        <v>84.4866853415377</v>
      </c>
      <c r="BR128" s="1">
        <f>SQRT(10982-(BQ1*BQ1))</f>
        <v>83.74365647617735</v>
      </c>
      <c r="BS128" s="1">
        <f>SQRT(10982-(BR1*BR1))</f>
        <v>82.98192574289898</v>
      </c>
      <c r="BT128" s="1">
        <f>SQRT(10982-(BS1*BS1))</f>
        <v>82.20097323024831</v>
      </c>
      <c r="BU128" s="1">
        <f>SQRT(10982-(BT1*BT1))</f>
        <v>81.40024569987489</v>
      </c>
      <c r="BV128" s="1">
        <f>SQRT(10982-(BU1*BU1))</f>
        <v>80.5791536316931</v>
      </c>
      <c r="BW128" s="1">
        <f>SQRT(10982-(BV1*BV1))</f>
        <v>79.7370679169983</v>
      </c>
      <c r="BX128" s="1">
        <f>SQRT(10982-(BW1*BW1))</f>
        <v>78.87331614684399</v>
      </c>
      <c r="BY128" s="1">
        <f>SQRT(10982-(BX1*BX1))</f>
        <v>77.98717843338096</v>
      </c>
      <c r="BZ128" s="1">
        <f>SQRT(10982-(BY1*BY1))</f>
        <v>77.07788269017254</v>
      </c>
      <c r="CA128" s="1">
        <f>SQRT(10982-(BZ1*BZ1))</f>
        <v>76.14459928320589</v>
      </c>
      <c r="CB128" s="1">
        <f>SQRT(10982-(CA1*CA1))</f>
        <v>75.18643494673756</v>
      </c>
      <c r="CC128" s="5">
        <f>SQRT(10982-(CB1*CB1))</f>
        <v>74.2024258363566</v>
      </c>
    </row>
    <row r="129" spans="1:80" ht="12.75">
      <c r="A129" s="3">
        <f>D129/1.41421356</f>
        <v>73.24616043182932</v>
      </c>
      <c r="B129" s="3">
        <v>74</v>
      </c>
      <c r="C129" s="4">
        <v>126.5</v>
      </c>
      <c r="D129" s="4">
        <f>SQRT((163.5*163.5)-(C129*C129))</f>
        <v>103.58571330062848</v>
      </c>
      <c r="E129" s="4">
        <v>105</v>
      </c>
      <c r="F129" s="4">
        <f>D129*D129</f>
        <v>10730</v>
      </c>
      <c r="G129" s="1">
        <f>D129</f>
        <v>103.58571330062848</v>
      </c>
      <c r="H129" s="1">
        <f>SQRT(10730-(G1*G1))</f>
        <v>103.58088626768937</v>
      </c>
      <c r="I129" s="1">
        <f>SQRT(10730-(H1*H1))</f>
        <v>103.56640381899915</v>
      </c>
      <c r="J129" s="1">
        <f>SQRT(10730-(I1*I1))</f>
        <v>103.54226190305097</v>
      </c>
      <c r="K129" s="1">
        <f>SQRT(10730-(J1*J1))</f>
        <v>103.50845376103345</v>
      </c>
      <c r="L129" s="1">
        <f>SQRT(10730-(K1*K1))</f>
        <v>103.46496991735899</v>
      </c>
      <c r="M129" s="1">
        <f>SQRT(10730-(L1*L1))</f>
        <v>103.41179816636011</v>
      </c>
      <c r="N129" s="1">
        <f>SQRT(10730-(M1*M1))</f>
        <v>103.34892355511015</v>
      </c>
      <c r="O129" s="1">
        <f>SQRT(10730-(N1*N1))</f>
        <v>103.27632836231156</v>
      </c>
      <c r="P129" s="1">
        <f>SQRT(10730-(O1*O1))</f>
        <v>103.19399207318224</v>
      </c>
      <c r="Q129" s="1">
        <f>SQRT(10730-(P1*P1))</f>
        <v>103.10189135025604</v>
      </c>
      <c r="R129" s="1">
        <f>SQRT(10730-(Q1*Q1))</f>
        <v>103</v>
      </c>
      <c r="S129" s="1">
        <f>SQRT(10730-(R1*R1))</f>
        <v>102.88828893513586</v>
      </c>
      <c r="T129" s="1">
        <f>SQRT(10730-(S1*S1))</f>
        <v>102.76672613253767</v>
      </c>
      <c r="U129" s="1">
        <f>SQRT(10730-(T1*T1))</f>
        <v>102.6352765865616</v>
      </c>
      <c r="V129" s="1">
        <f>SQRT(10730-(U1*U1))</f>
        <v>102.49390225764652</v>
      </c>
      <c r="W129" s="1">
        <f>SQRT(10730-(V1*V1))</f>
        <v>102.34256201600583</v>
      </c>
      <c r="X129" s="1">
        <f>SQRT(10730-(W1*W1))</f>
        <v>102.18121158021175</v>
      </c>
      <c r="Y129" s="1">
        <f>SQRT(10730-(X1*X1))</f>
        <v>102.00980345045274</v>
      </c>
      <c r="Z129" s="1">
        <f>SQRT(10730-(Y1*Y1))</f>
        <v>101.82828683622247</v>
      </c>
      <c r="AA129" s="1">
        <f>SQRT(10730-(Z1*Z1))</f>
        <v>101.6366075781753</v>
      </c>
      <c r="AB129" s="1">
        <f>SQRT(10730-(AA1*AA1))</f>
        <v>101.43470806385751</v>
      </c>
      <c r="AC129" s="1">
        <f>SQRT(10730-(AB1*AB1))</f>
        <v>101.22252713699653</v>
      </c>
      <c r="AD129" s="1">
        <f>SQRT(10730-(AC1*AC1))</f>
        <v>101</v>
      </c>
      <c r="AE129" s="1">
        <f>SQRT(10730-(AD1*AD1))</f>
        <v>100.7670581092849</v>
      </c>
      <c r="AF129" s="1">
        <f>SQRT(10730-(AE1*AE1))</f>
        <v>100.5236290630218</v>
      </c>
      <c r="AG129" s="1">
        <f>SQRT(10730-(AF1*AF1))</f>
        <v>100.269636480841</v>
      </c>
      <c r="AH129" s="1">
        <f>SQRT(10730-(AG1*AG1))</f>
        <v>100.00499987500625</v>
      </c>
      <c r="AI129" s="1">
        <f>SQRT(10730-(AH1*AH1))</f>
        <v>99.72963451251589</v>
      </c>
      <c r="AJ129" s="1">
        <f>SQRT(10730-(AI1*AI1))</f>
        <v>99.443451267542</v>
      </c>
      <c r="AK129" s="1">
        <f>SQRT(10730-(AJ1*AJ1))</f>
        <v>99.1463564635635</v>
      </c>
      <c r="AL129" s="1">
        <f>SQRT(10730-(AK1*AK1))</f>
        <v>98.8382517044894</v>
      </c>
      <c r="AM129" s="1">
        <f>SQRT(10730-(AL1*AL1))</f>
        <v>98.5190336940025</v>
      </c>
      <c r="AN129" s="1">
        <f>SQRT(10730-(AM1*AM1))</f>
        <v>98.18859404228171</v>
      </c>
      <c r="AO129" s="1">
        <f>SQRT(10730-(AN1*AN1))</f>
        <v>97.84681905918046</v>
      </c>
      <c r="AP129" s="1">
        <f>SQRT(10730-(AO1*AO1))</f>
        <v>97.49358953285082</v>
      </c>
      <c r="AQ129" s="1">
        <f>SQRT(10730-(AP1*AP1))</f>
        <v>97.12878049270464</v>
      </c>
      <c r="AR129" s="1">
        <f>SQRT(10730-(AQ1*AQ1))</f>
        <v>96.75226095549395</v>
      </c>
      <c r="AS129" s="1">
        <f>SQRT(10730-(AR1*AR1))</f>
        <v>96.36389365317281</v>
      </c>
      <c r="AT129" s="1">
        <f>SQRT(10730-(AS1*AS1))</f>
        <v>95.96353474106714</v>
      </c>
      <c r="AU129" s="1">
        <f>SQRT(10730-(AT1*AT1))</f>
        <v>95.55103348473003</v>
      </c>
      <c r="AV129" s="1">
        <f>SQRT(10730-(AU1*AU1))</f>
        <v>95.12623192369179</v>
      </c>
      <c r="AW129" s="1">
        <f>SQRT(10730-(AV1*AV1))</f>
        <v>94.68896451012652</v>
      </c>
      <c r="AX129" s="1">
        <f>SQRT(10730-(AW1*AW1))</f>
        <v>94.23905772024676</v>
      </c>
      <c r="AY129" s="1">
        <f>SQRT(10730-(AX1*AX1))</f>
        <v>93.77632963600144</v>
      </c>
      <c r="AZ129" s="1">
        <f>SQRT(10730-(AY1*AY1))</f>
        <v>93.30058949438637</v>
      </c>
      <c r="BA129" s="1">
        <f>SQRT(10730-(AZ1*AZ1))</f>
        <v>92.81163720137685</v>
      </c>
      <c r="BB129" s="1">
        <f>SQRT(10730-(BA1*BA1))</f>
        <v>92.30926280715278</v>
      </c>
      <c r="BC129" s="1">
        <f>SQRT(10730-(BB1*BB1))</f>
        <v>91.79324593890337</v>
      </c>
      <c r="BD129" s="1">
        <f>SQRT(10730-(BC1*BC1))</f>
        <v>91.2633551870629</v>
      </c>
      <c r="BE129" s="1">
        <f>SQRT(10730-(BD1*BD1))</f>
        <v>90.7193474403338</v>
      </c>
      <c r="BF129" s="1">
        <f>SQRT(10730-(BE1*BE1))</f>
        <v>90.160967164289</v>
      </c>
      <c r="BG129" s="1">
        <f>SQRT(10730-(BF1*BF1))</f>
        <v>89.58794561770016</v>
      </c>
      <c r="BH129" s="1">
        <f>SQRT(10730-(BG1*BG1))</f>
        <v>89</v>
      </c>
      <c r="BI129" s="1">
        <f>SQRT(10730-(BH1*BH1))</f>
        <v>88.39683252243827</v>
      </c>
      <c r="BJ129" s="1">
        <f>SQRT(10730-(BI1*BI1))</f>
        <v>87.77812939451375</v>
      </c>
      <c r="BK129" s="1">
        <f>SQRT(10730-(BJ1*BJ1))</f>
        <v>87.14355971613737</v>
      </c>
      <c r="BL129" s="1">
        <f>SQRT(10730-(BK1*BK1))</f>
        <v>86.49277426467485</v>
      </c>
      <c r="BM129" s="1">
        <f>SQRT(10730-(BL1*BL1))</f>
        <v>85.82540416450132</v>
      </c>
      <c r="BN129" s="1">
        <f>SQRT(10730-(BM1*BM1))</f>
        <v>85.14105942493316</v>
      </c>
      <c r="BO129" s="1">
        <f>SQRT(10730-(BN1*BN1))</f>
        <v>84.4393273303382</v>
      </c>
      <c r="BP129" s="1">
        <f>SQRT(10730-(BO1*BO1))</f>
        <v>83.71977066380438</v>
      </c>
      <c r="BQ129" s="1">
        <f>SQRT(10730-(BP1*BP1))</f>
        <v>82.98192574289898</v>
      </c>
      <c r="BR129" s="1">
        <f>SQRT(10730-(BQ1*BQ1))</f>
        <v>82.22530024268686</v>
      </c>
      <c r="BS129" s="1">
        <f>SQRT(10730-(BR1*BR1))</f>
        <v>81.44937077718895</v>
      </c>
      <c r="BT129" s="1">
        <f>SQRT(10730-(BS1*BS1))</f>
        <v>80.65358020571685</v>
      </c>
      <c r="BU129" s="1">
        <f>SQRT(10730-(BT1*BT1))</f>
        <v>79.8373346248483</v>
      </c>
      <c r="BV129" s="1">
        <f>SQRT(10730-(BU1*BU1))</f>
        <v>79</v>
      </c>
      <c r="BW129" s="1">
        <f>SQRT(10730-(BV1*BV1))</f>
        <v>78.14089838234521</v>
      </c>
      <c r="BX129" s="1">
        <f>SQRT(10730-(BW1*BW1))</f>
        <v>77.25930364687478</v>
      </c>
      <c r="BY129" s="1">
        <f>SQRT(10730-(BX1*BX1))</f>
        <v>76.3544366752843</v>
      </c>
      <c r="BZ129" s="1">
        <f>SQRT(10730-(BY1*BY1))</f>
        <v>75.4254598925323</v>
      </c>
      <c r="CA129" s="1">
        <f>SQRT(10730-(BZ1*BZ1))</f>
        <v>74.47147104764348</v>
      </c>
      <c r="CB129" s="5">
        <f>SQRT(10730-(CA1*CA1))</f>
        <v>73.49149610669251</v>
      </c>
    </row>
    <row r="130" spans="1:79" ht="12.75">
      <c r="A130" s="3">
        <f>D130/1.41421356</f>
        <v>72.37402861233483</v>
      </c>
      <c r="B130" s="3">
        <v>73</v>
      </c>
      <c r="C130" s="4">
        <v>127.5</v>
      </c>
      <c r="D130" s="4">
        <f>SQRT((163.5*163.5)-(C130*C130))</f>
        <v>102.35233265539189</v>
      </c>
      <c r="E130" s="4">
        <v>104</v>
      </c>
      <c r="F130" s="4">
        <f>D130*D130</f>
        <v>10476.000000000002</v>
      </c>
      <c r="G130" s="1">
        <f>D130</f>
        <v>102.35233265539189</v>
      </c>
      <c r="H130" s="1">
        <f>SQRT(10476-(G1*G1))</f>
        <v>102.34744745229361</v>
      </c>
      <c r="I130" s="1">
        <f>SQRT(10476-(H1*H1))</f>
        <v>102.33279044372826</v>
      </c>
      <c r="J130" s="1">
        <f>SQRT(10476-(I1*I1))</f>
        <v>102.30835742987959</v>
      </c>
      <c r="K130" s="1">
        <f>SQRT(10476-(J1*J1))</f>
        <v>102.27414140436477</v>
      </c>
      <c r="L130" s="1">
        <f>SQRT(10476-(K1*K1))</f>
        <v>102.23013254417701</v>
      </c>
      <c r="M130" s="1">
        <f>SQRT(10476-(L1*L1))</f>
        <v>102.17631819555841</v>
      </c>
      <c r="N130" s="1">
        <f>SQRT(10476-(M1*M1))</f>
        <v>102.112682855755</v>
      </c>
      <c r="O130" s="1">
        <f>SQRT(10476-(N1*N1))</f>
        <v>102.03920815059278</v>
      </c>
      <c r="P130" s="1">
        <f>SQRT(10476-(O1*O1))</f>
        <v>101.95587280779857</v>
      </c>
      <c r="Q130" s="1">
        <f>SQRT(10476-(P1*P1))</f>
        <v>101.86265262597475</v>
      </c>
      <c r="R130" s="1">
        <f>SQRT(10476-(Q1*Q1))</f>
        <v>101.75952043912157</v>
      </c>
      <c r="S130" s="1">
        <f>SQRT(10476-(R1*R1))</f>
        <v>101.6464460765845</v>
      </c>
      <c r="T130" s="1">
        <f>SQRT(10476-(S1*S1))</f>
        <v>101.52339631828714</v>
      </c>
      <c r="U130" s="1">
        <f>SQRT(10476-(T1*T1))</f>
        <v>101.39033484509261</v>
      </c>
      <c r="V130" s="1">
        <f>SQRT(10476-(U1*U1))</f>
        <v>101.24722218411723</v>
      </c>
      <c r="W130" s="1">
        <f>SQRT(10476-(V1*V1))</f>
        <v>101.09401564880089</v>
      </c>
      <c r="X130" s="1">
        <f>SQRT(10476-(W1*W1))</f>
        <v>100.93066927351666</v>
      </c>
      <c r="Y130" s="1">
        <f>SQRT(10476-(X1*X1))</f>
        <v>100.75713374248</v>
      </c>
      <c r="Z130" s="1">
        <f>SQRT(10476-(Y1*Y1))</f>
        <v>100.57335631269348</v>
      </c>
      <c r="AA130" s="1">
        <f>SQRT(10476-(Z1*Z1))</f>
        <v>100.37928073063684</v>
      </c>
      <c r="AB130" s="1">
        <f>SQRT(10476-(AA1*AA1))</f>
        <v>100.174847142384</v>
      </c>
      <c r="AC130" s="1">
        <f>SQRT(10476-(AB1*AB1))</f>
        <v>99.9599919967984</v>
      </c>
      <c r="AD130" s="1">
        <f>SQRT(10476-(AC1*AC1))</f>
        <v>99.73464794142505</v>
      </c>
      <c r="AE130" s="1">
        <f>SQRT(10476-(AD1*AD1))</f>
        <v>99.498743710662</v>
      </c>
      <c r="AF130" s="1">
        <f>SQRT(10476-(AE1*AE1))</f>
        <v>99.25220400575496</v>
      </c>
      <c r="AG130" s="1">
        <f>SQRT(10476-(AF1*AF1))</f>
        <v>98.99494936611666</v>
      </c>
      <c r="AH130" s="1">
        <f>SQRT(10476-(AG1*AG1))</f>
        <v>98.72689603142601</v>
      </c>
      <c r="AI130" s="1">
        <f>SQRT(10476-(AH1*AH1))</f>
        <v>98.44795579391175</v>
      </c>
      <c r="AJ130" s="1">
        <f>SQRT(10476-(AI1*AI1))</f>
        <v>98.1580358401695</v>
      </c>
      <c r="AK130" s="1">
        <f>SQRT(10476-(AJ1*AJ1))</f>
        <v>97.85703858180054</v>
      </c>
      <c r="AL130" s="1">
        <f>SQRT(10476-(AK1*AK1))</f>
        <v>97.54486147409304</v>
      </c>
      <c r="AM130" s="1">
        <f>SQRT(10476-(AL1*AL1))</f>
        <v>97.22139682189307</v>
      </c>
      <c r="AN130" s="1">
        <f>SQRT(10476-(AM1*AM1))</f>
        <v>96.88653157173086</v>
      </c>
      <c r="AO130" s="1">
        <f>SQRT(10476-(AN1*AN1))</f>
        <v>96.54014708917737</v>
      </c>
      <c r="AP130" s="1">
        <f>SQRT(10476-(AO1*AO1))</f>
        <v>96.18211892030659</v>
      </c>
      <c r="AQ130" s="1">
        <f>SQRT(10476-(AP1*AP1))</f>
        <v>95.81231653602788</v>
      </c>
      <c r="AR130" s="1">
        <f>SQRT(10476-(AQ1*AQ1))</f>
        <v>95.43060305792896</v>
      </c>
      <c r="AS130" s="1">
        <f>SQRT(10476-(AR1*AR1))</f>
        <v>95.03683496413377</v>
      </c>
      <c r="AT130" s="1">
        <f>SQRT(10476-(AS1*AS1))</f>
        <v>94.63086177352503</v>
      </c>
      <c r="AU130" s="1">
        <f>SQRT(10476-(AT1*AT1))</f>
        <v>94.21252570651102</v>
      </c>
      <c r="AV130" s="1">
        <f>SQRT(10476-(AU1*AU1))</f>
        <v>93.78166132032425</v>
      </c>
      <c r="AW130" s="1">
        <f>SQRT(10476-(AV1*AV1))</f>
        <v>93.33809511662427</v>
      </c>
      <c r="AX130" s="1">
        <f>SQRT(10476-(AW1*AW1))</f>
        <v>92.88164511893618</v>
      </c>
      <c r="AY130" s="1">
        <f>SQRT(10476-(AX1*AX1))</f>
        <v>92.41212041718337</v>
      </c>
      <c r="AZ130" s="1">
        <f>SQRT(10476-(AY1*AY1))</f>
        <v>91.92932067626738</v>
      </c>
      <c r="BA130" s="1">
        <f>SQRT(10476-(AZ1*AZ1))</f>
        <v>91.43303560529968</v>
      </c>
      <c r="BB130" s="1">
        <f>SQRT(10476-(BA1*BA1))</f>
        <v>90.92304438369845</v>
      </c>
      <c r="BC130" s="1">
        <f>SQRT(10476-(BB1*BB1))</f>
        <v>90.39911503991618</v>
      </c>
      <c r="BD130" s="1">
        <f>SQRT(10476-(BC1*BC1))</f>
        <v>89.86100377805714</v>
      </c>
      <c r="BE130" s="1">
        <f>SQRT(10476-(BD1*BD1))</f>
        <v>89.30845424706443</v>
      </c>
      <c r="BF130" s="1">
        <f>SQRT(10476-(BE1*BE1))</f>
        <v>88.74119674649424</v>
      </c>
      <c r="BG130" s="1">
        <f>SQRT(10476-(BF1*BF1))</f>
        <v>88.15894736213676</v>
      </c>
      <c r="BH130" s="1">
        <f>SQRT(10476-(BG1*BG1))</f>
        <v>87.56140702387097</v>
      </c>
      <c r="BI130" s="1">
        <f>SQRT(10476-(BH1*BH1))</f>
        <v>86.94826047713663</v>
      </c>
      <c r="BJ130" s="1">
        <f>SQRT(10476-(BI1*BI1))</f>
        <v>86.31917515824627</v>
      </c>
      <c r="BK130" s="1">
        <f>SQRT(10476-(BJ1*BJ1))</f>
        <v>85.67379996241559</v>
      </c>
      <c r="BL130" s="1">
        <f>SQRT(10476-(BK1*BK1))</f>
        <v>85.01176389182852</v>
      </c>
      <c r="BM130" s="1">
        <f>SQRT(10476-(BL1*BL1))</f>
        <v>84.33267456923205</v>
      </c>
      <c r="BN130" s="1">
        <f>SQRT(10476-(BM1*BM1))</f>
        <v>83.63611660042568</v>
      </c>
      <c r="BO130" s="1">
        <f>SQRT(10476-(BN1*BN1))</f>
        <v>82.92164976651152</v>
      </c>
      <c r="BP130" s="1">
        <f>SQRT(10476-(BO1*BO1))</f>
        <v>82.18880702382776</v>
      </c>
      <c r="BQ130" s="1">
        <f>SQRT(10476-(BP1*BP1))</f>
        <v>81.43709228600933</v>
      </c>
      <c r="BR130" s="1">
        <f>SQRT(10476-(BQ1*BQ1))</f>
        <v>80.66597795849252</v>
      </c>
      <c r="BS130" s="1">
        <f>SQRT(10476-(BR1*BR1))</f>
        <v>79.87490219086344</v>
      </c>
      <c r="BT130" s="1">
        <f>SQRT(10476-(BS1*BS1))</f>
        <v>79.06326580656784</v>
      </c>
      <c r="BU130" s="1">
        <f>SQRT(10476-(BT1*BT1))</f>
        <v>78.23042886243178</v>
      </c>
      <c r="BV130" s="1">
        <f>SQRT(10476-(BU1*BU1))</f>
        <v>77.37570678190927</v>
      </c>
      <c r="BW130" s="1">
        <f>SQRT(10476-(BV1*BV1))</f>
        <v>76.49836599562111</v>
      </c>
      <c r="BX130" s="1">
        <f>SQRT(10476-(BW1*BW1))</f>
        <v>75.59761901012492</v>
      </c>
      <c r="BY130" s="1">
        <f>SQRT(10476-(BX1*BX1))</f>
        <v>74.67261881037788</v>
      </c>
      <c r="BZ130" s="1">
        <f>SQRT(10476-(BY1*BY1))</f>
        <v>73.72245248226622</v>
      </c>
      <c r="CA130" s="5">
        <f>SQRT(10476-(BZ1*BZ1))</f>
        <v>72.74613391789285</v>
      </c>
    </row>
    <row r="131" spans="1:78" ht="12.75">
      <c r="A131" s="3">
        <f>D131/1.41421356</f>
        <v>71.48426412259892</v>
      </c>
      <c r="B131" s="3">
        <v>72</v>
      </c>
      <c r="C131" s="4">
        <v>128.5</v>
      </c>
      <c r="D131" s="4">
        <f>SQRT((163.5*163.5)-(C131*C131))</f>
        <v>101.09401564880089</v>
      </c>
      <c r="E131" s="4">
        <v>103</v>
      </c>
      <c r="F131" s="4">
        <f>D131*D131</f>
        <v>10220</v>
      </c>
      <c r="G131" s="1">
        <f>D131</f>
        <v>101.09401564880089</v>
      </c>
      <c r="H131" s="1">
        <f>SQRT(10220-(G1*G1))</f>
        <v>101.08906963663283</v>
      </c>
      <c r="I131" s="1">
        <f>SQRT(10220-(H1*H1))</f>
        <v>101.07423014794622</v>
      </c>
      <c r="J131" s="1">
        <f>SQRT(10220-(I1*I1))</f>
        <v>101.04949282406122</v>
      </c>
      <c r="K131" s="1">
        <f>SQRT(10220-(J1*J1))</f>
        <v>101.01485039339512</v>
      </c>
      <c r="L131" s="1">
        <f>SQRT(10220-(K1*K1))</f>
        <v>100.97029266076235</v>
      </c>
      <c r="M131" s="1">
        <f>SQRT(10220-(L1*L1))</f>
        <v>100.91580649234291</v>
      </c>
      <c r="N131" s="1">
        <f>SQRT(10220-(M1*M1))</f>
        <v>100.85137579626765</v>
      </c>
      <c r="O131" s="1">
        <f>SQRT(10220-(N1*N1))</f>
        <v>100.77698149875297</v>
      </c>
      <c r="P131" s="1">
        <f>SQRT(10220-(O1*O1))</f>
        <v>100.69260151570224</v>
      </c>
      <c r="Q131" s="1">
        <f>SQRT(10220-(P1*P1))</f>
        <v>100.59821071967433</v>
      </c>
      <c r="R131" s="1">
        <f>SQRT(10220-(Q1*Q1))</f>
        <v>100.4937809021036</v>
      </c>
      <c r="S131" s="1">
        <f>SQRT(10220-(R1*R1))</f>
        <v>100.37928073063684</v>
      </c>
      <c r="T131" s="1">
        <f>SQRT(10220-(S1*S1))</f>
        <v>100.25467570143549</v>
      </c>
      <c r="U131" s="1">
        <f>SQRT(10220-(T1*T1))</f>
        <v>100.11992808627062</v>
      </c>
      <c r="V131" s="1">
        <f>SQRT(10220-(U1*U1))</f>
        <v>99.9749968742185</v>
      </c>
      <c r="W131" s="1">
        <f>SQRT(10220-(V1*V1))</f>
        <v>99.81983770774224</v>
      </c>
      <c r="X131" s="1">
        <f>SQRT(10220-(W1*W1))</f>
        <v>99.65440281292142</v>
      </c>
      <c r="Y131" s="1">
        <f>SQRT(10220-(X1*X1))</f>
        <v>99.4786409235671</v>
      </c>
      <c r="Z131" s="1">
        <f>SQRT(10220-(Y1*Y1))</f>
        <v>99.29249719893241</v>
      </c>
      <c r="AA131" s="1">
        <f>SQRT(10220-(Z1*Z1))</f>
        <v>99.09591313469996</v>
      </c>
      <c r="AB131" s="1">
        <f>SQRT(10220-(AA1*AA1))</f>
        <v>98.88882646689666</v>
      </c>
      <c r="AC131" s="1">
        <f>SQRT(10220-(AB1*AB1))</f>
        <v>98.67117106835208</v>
      </c>
      <c r="AD131" s="1">
        <f>SQRT(10220-(AC1*AC1))</f>
        <v>98.44287683728061</v>
      </c>
      <c r="AE131" s="1">
        <f>SQRT(10220-(AD1*AD1))</f>
        <v>98.20386957752734</v>
      </c>
      <c r="AF131" s="1">
        <f>SQRT(10220-(AE1*AE1))</f>
        <v>97.95407086997457</v>
      </c>
      <c r="AG131" s="1">
        <f>SQRT(10220-(AF1*AF1))</f>
        <v>97.6933979345585</v>
      </c>
      <c r="AH131" s="1">
        <f>SQRT(10220-(AG1*AG1))</f>
        <v>97.42176348229383</v>
      </c>
      <c r="AI131" s="1">
        <f>SQRT(10220-(AH1*AH1))</f>
        <v>97.13907555664713</v>
      </c>
      <c r="AJ131" s="1">
        <f>SQRT(10220-(AI1*AI1))</f>
        <v>96.84523736353792</v>
      </c>
      <c r="AK131" s="1">
        <f>SQRT(10220-(AJ1*AJ1))</f>
        <v>96.54014708917737</v>
      </c>
      <c r="AL131" s="1">
        <f>SQRT(10220-(AK1*AK1))</f>
        <v>96.22369770487933</v>
      </c>
      <c r="AM131" s="1">
        <f>SQRT(10220-(AL1*AL1))</f>
        <v>95.89577675789482</v>
      </c>
      <c r="AN131" s="1">
        <f>SQRT(10220-(AM1*AM1))</f>
        <v>95.55626614722867</v>
      </c>
      <c r="AO131" s="1">
        <f>SQRT(10220-(AN1*AN1))</f>
        <v>95.20504188329524</v>
      </c>
      <c r="AP131" s="1">
        <f>SQRT(10220-(AO1*AO1))</f>
        <v>94.84197383015602</v>
      </c>
      <c r="AQ131" s="1">
        <f>SQRT(10220-(AP1*AP1))</f>
        <v>94.46692542895634</v>
      </c>
      <c r="AR131" s="1">
        <f>SQRT(10220-(AQ1*AQ1))</f>
        <v>94.07975340103735</v>
      </c>
      <c r="AS131" s="1">
        <f>SQRT(10220-(AR1*AR1))</f>
        <v>93.68030742904295</v>
      </c>
      <c r="AT131" s="1">
        <f>SQRT(10220-(AS1*AS1))</f>
        <v>93.26842981416596</v>
      </c>
      <c r="AU131" s="1">
        <f>SQRT(10220-(AT1*AT1))</f>
        <v>92.84395510748128</v>
      </c>
      <c r="AV131" s="1">
        <f>SQRT(10220-(AU1*AU1))</f>
        <v>92.40670971309389</v>
      </c>
      <c r="AW131" s="1">
        <f>SQRT(10220-(AV1*AV1))</f>
        <v>91.9565114605812</v>
      </c>
      <c r="AX131" s="1">
        <f>SQRT(10220-(AW1*AW1))</f>
        <v>91.49316914393118</v>
      </c>
      <c r="AY131" s="1">
        <f>SQRT(10220-(AX1*AX1))</f>
        <v>91.01648202386203</v>
      </c>
      <c r="AZ131" s="1">
        <f>SQRT(10220-(AY1*AY1))</f>
        <v>90.52623929005335</v>
      </c>
      <c r="BA131" s="1">
        <f>SQRT(10220-(AZ1*AZ1))</f>
        <v>90.0222194794152</v>
      </c>
      <c r="BB131" s="1">
        <f>SQRT(10220-(BA1*BA1))</f>
        <v>89.50418984606252</v>
      </c>
      <c r="BC131" s="1">
        <f>SQRT(10220-(BB1*BB1))</f>
        <v>88.9719056781409</v>
      </c>
      <c r="BD131" s="1">
        <f>SQRT(10220-(BC1*BC1))</f>
        <v>88.42510955605314</v>
      </c>
      <c r="BE131" s="1">
        <f>SQRT(10220-(BD1*BD1))</f>
        <v>87.86353054595519</v>
      </c>
      <c r="BF131" s="1">
        <f>SQRT(10220-(BE1*BE1))</f>
        <v>87.28688332160795</v>
      </c>
      <c r="BG131" s="1">
        <f>SQRT(10220-(BF1*BF1))</f>
        <v>86.69486720677297</v>
      </c>
      <c r="BH131" s="1">
        <f>SQRT(10220-(BG1*BG1))</f>
        <v>86.08716512930368</v>
      </c>
      <c r="BI131" s="1">
        <f>SQRT(10220-(BH1*BH1))</f>
        <v>85.46344247688599</v>
      </c>
      <c r="BJ131" s="1">
        <f>SQRT(10220-(BI1*BI1))</f>
        <v>84.823345842993</v>
      </c>
      <c r="BK131" s="1">
        <f>SQRT(10220-(BJ1*BJ1))</f>
        <v>84.16650165000326</v>
      </c>
      <c r="BL131" s="1">
        <f>SQRT(10220-(BK1*BK1))</f>
        <v>83.49251463454674</v>
      </c>
      <c r="BM131" s="1">
        <f>SQRT(10220-(BL1*BL1))</f>
        <v>82.80096617793781</v>
      </c>
      <c r="BN131" s="1">
        <f>SQRT(10220-(BM1*BM1))</f>
        <v>82.09141246196218</v>
      </c>
      <c r="BO131" s="1">
        <f>SQRT(10220-(BN1*BN1))</f>
        <v>81.36338242723197</v>
      </c>
      <c r="BP131" s="1">
        <f>SQRT(10220-(BO1*BO1))</f>
        <v>80.61637550770935</v>
      </c>
      <c r="BQ131" s="1">
        <f>SQRT(10220-(BP1*BP1))</f>
        <v>79.84985911070852</v>
      </c>
      <c r="BR131" s="1">
        <f>SQRT(10220-(BQ1*BQ1))</f>
        <v>79.06326580656784</v>
      </c>
      <c r="BS131" s="1">
        <f>SQRT(10220-(BR1*BR1))</f>
        <v>78.2559901860554</v>
      </c>
      <c r="BT131" s="1">
        <f>SQRT(10220-(BS1*BS1))</f>
        <v>77.42738533619743</v>
      </c>
      <c r="BU131" s="1">
        <f>SQRT(10220-(BT1*BT1))</f>
        <v>76.57675887630658</v>
      </c>
      <c r="BV131" s="1">
        <f>SQRT(10220-(BU1*BU1))</f>
        <v>75.70336848516055</v>
      </c>
      <c r="BW131" s="1">
        <f>SQRT(10220-(BV1*BV1))</f>
        <v>74.80641683706017</v>
      </c>
      <c r="BX131" s="1">
        <f>SQRT(10220-(BW1*BW1))</f>
        <v>73.8850458482635</v>
      </c>
      <c r="BY131" s="1">
        <f>SQRT(10220-(BX1*BX1))</f>
        <v>72.93833011524188</v>
      </c>
      <c r="BZ131" s="5">
        <f>SQRT(10220-(BY1*BY1))</f>
        <v>71.96526940128828</v>
      </c>
    </row>
    <row r="132" spans="1:77" ht="12.75">
      <c r="A132" s="3">
        <f>D132/1.41421356</f>
        <v>70.57620007280464</v>
      </c>
      <c r="B132" s="3">
        <v>71</v>
      </c>
      <c r="C132" s="4">
        <v>129.5</v>
      </c>
      <c r="D132" s="4">
        <f>SQRT((163.5*163.5)-(C132*C132))</f>
        <v>99.80981915623332</v>
      </c>
      <c r="E132" s="4">
        <v>101</v>
      </c>
      <c r="F132" s="4">
        <f>D132*D132</f>
        <v>9962</v>
      </c>
      <c r="G132" s="1">
        <f>D132</f>
        <v>99.80981915623332</v>
      </c>
      <c r="H132" s="1">
        <f>SQRT(9962-(G1*G1))</f>
        <v>99.80480950335009</v>
      </c>
      <c r="I132" s="1">
        <f>SQRT(9962-(H1*H1))</f>
        <v>99.7897790357309</v>
      </c>
      <c r="J132" s="1">
        <f>SQRT(9962-(I1*I1))</f>
        <v>99.76472322419383</v>
      </c>
      <c r="K132" s="1">
        <f>SQRT(9962-(J1*J1))</f>
        <v>99.72963451251589</v>
      </c>
      <c r="L132" s="1">
        <f>SQRT(9962-(K1*K1))</f>
        <v>99.68450230602548</v>
      </c>
      <c r="M132" s="1">
        <f>SQRT(9962-(L1*L1))</f>
        <v>99.62931295557549</v>
      </c>
      <c r="N132" s="1">
        <f>SQRT(9962-(M1*M1))</f>
        <v>99.56404973684026</v>
      </c>
      <c r="O132" s="1">
        <f>SQRT(9962-(N1*N1))</f>
        <v>99.48869282486326</v>
      </c>
      <c r="P132" s="1">
        <f>SQRT(9962-(O1*O1))</f>
        <v>99.40321926376429</v>
      </c>
      <c r="Q132" s="1">
        <f>SQRT(9962-(P1*P1))</f>
        <v>99.30760293149764</v>
      </c>
      <c r="R132" s="1">
        <f>SQRT(9962-(Q1*Q1))</f>
        <v>99.20181449953424</v>
      </c>
      <c r="S132" s="1">
        <f>SQRT(9962-(R1*R1))</f>
        <v>99.08582138732059</v>
      </c>
      <c r="T132" s="1">
        <f>SQRT(9962-(S1*S1))</f>
        <v>98.9595877113481</v>
      </c>
      <c r="U132" s="1">
        <f>SQRT(9962-(T1*T1))</f>
        <v>98.82307422864359</v>
      </c>
      <c r="V132" s="1">
        <f>SQRT(9962-(U1*U1))</f>
        <v>98.67623827447011</v>
      </c>
      <c r="W132" s="1">
        <f>SQRT(9962-(V1*V1))</f>
        <v>98.5190336940025</v>
      </c>
      <c r="X132" s="1">
        <f>SQRT(9962-(W1*W1))</f>
        <v>98.35141076771599</v>
      </c>
      <c r="Y132" s="1">
        <f>SQRT(9962-(X1*X1))</f>
        <v>98.17331613019904</v>
      </c>
      <c r="Z132" s="1">
        <f>SQRT(9962-(Y1*Y1))</f>
        <v>97.98469268207153</v>
      </c>
      <c r="AA132" s="1">
        <f>SQRT(9962-(Z1*Z1))</f>
        <v>97.78547949465708</v>
      </c>
      <c r="AB132" s="1">
        <f>SQRT(9962-(AA1*AA1))</f>
        <v>97.57561170702442</v>
      </c>
      <c r="AC132" s="1">
        <f>SQRT(9962-(AB1*AB1))</f>
        <v>97.35502041497398</v>
      </c>
      <c r="AD132" s="1">
        <f>SQRT(9962-(AC1*AC1))</f>
        <v>97.12363255150623</v>
      </c>
      <c r="AE132" s="1">
        <f>SQRT(9962-(AD1*AD1))</f>
        <v>96.88137075826292</v>
      </c>
      <c r="AF132" s="1">
        <f>SQRT(9962-(AE1*AE1))</f>
        <v>96.62815324738438</v>
      </c>
      <c r="AG132" s="1">
        <f>SQRT(9962-(AF1*AF1))</f>
        <v>96.36389365317281</v>
      </c>
      <c r="AH132" s="1">
        <f>SQRT(9962-(AG1*AG1))</f>
        <v>96.08850087289322</v>
      </c>
      <c r="AI132" s="1">
        <f>SQRT(9962-(AH1*AH1))</f>
        <v>95.80187889597991</v>
      </c>
      <c r="AJ132" s="1">
        <f>SQRT(9962-(AI1*AI1))</f>
        <v>95.50392662084633</v>
      </c>
      <c r="AK132" s="1">
        <f>SQRT(9962-(AJ1*AJ1))</f>
        <v>95.1945376584182</v>
      </c>
      <c r="AL132" s="1">
        <f>SQRT(9962-(AK1*AK1))</f>
        <v>94.87360012142472</v>
      </c>
      <c r="AM132" s="1">
        <f>SQRT(9962-(AL1*AL1))</f>
        <v>94.54099639838793</v>
      </c>
      <c r="AN132" s="1">
        <f>SQRT(9962-(AM1*AM1))</f>
        <v>94.19660291114536</v>
      </c>
      <c r="AO132" s="1">
        <f>SQRT(9962-(AN1*AN1))</f>
        <v>93.84028985462481</v>
      </c>
      <c r="AP132" s="1">
        <f>SQRT(9962-(AO1*AO1))</f>
        <v>93.47192091746055</v>
      </c>
      <c r="AQ132" s="1">
        <f>SQRT(9962-(AP1*AP1))</f>
        <v>93.09135298189624</v>
      </c>
      <c r="AR132" s="1">
        <f>SQRT(9962-(AQ1*AQ1))</f>
        <v>92.69843580125827</v>
      </c>
      <c r="AS132" s="1">
        <f>SQRT(9962-(AR1*AR1))</f>
        <v>92.29301165310405</v>
      </c>
      <c r="AT132" s="1">
        <f>SQRT(9962-(AS1*AS1))</f>
        <v>91.87491496594704</v>
      </c>
      <c r="AU132" s="1">
        <f>SQRT(9962-(AT1*AT1))</f>
        <v>91.44397191723465</v>
      </c>
      <c r="AV132" s="1">
        <f>SQRT(9962-(AU1*AU1))</f>
        <v>91</v>
      </c>
      <c r="AW132" s="1">
        <f>SQRT(9962-(AV1*AV1))</f>
        <v>90.54280755532159</v>
      </c>
      <c r="AX132" s="1">
        <f>SQRT(9962-(AW1*AW1))</f>
        <v>90.07219326740079</v>
      </c>
      <c r="AY132" s="1">
        <f>SQRT(9962-(AX1*AX1))</f>
        <v>89.58794561770016</v>
      </c>
      <c r="AZ132" s="1">
        <f>SQRT(9962-(AY1*AY1))</f>
        <v>89.08984229416954</v>
      </c>
      <c r="BA132" s="1">
        <f>SQRT(9962-(AZ1*AZ1))</f>
        <v>88.57764955111419</v>
      </c>
      <c r="BB132" s="1">
        <f>SQRT(9962-(BA1*BA1))</f>
        <v>88.05112151472007</v>
      </c>
      <c r="BC132" s="1">
        <f>SQRT(9962-(BB1*BB1))</f>
        <v>87.50999942863673</v>
      </c>
      <c r="BD132" s="1">
        <f>SQRT(9962-(BC1*BC1))</f>
        <v>86.95401083331349</v>
      </c>
      <c r="BE132" s="1">
        <f>SQRT(9962-(BD1*BD1))</f>
        <v>86.38286867197685</v>
      </c>
      <c r="BF132" s="1">
        <f>SQRT(9962-(BE1*BE1))</f>
        <v>85.7962703152066</v>
      </c>
      <c r="BG132" s="1">
        <f>SQRT(9962-(BF1*BF1))</f>
        <v>85.19389649499546</v>
      </c>
      <c r="BH132" s="1">
        <f>SQRT(9962-(BG1*BG1))</f>
        <v>84.57541013793548</v>
      </c>
      <c r="BI132" s="1">
        <f>SQRT(9962-(BH1*BH1))</f>
        <v>83.94045508573325</v>
      </c>
      <c r="BJ132" s="1">
        <f>SQRT(9962-(BI1*BI1))</f>
        <v>83.28865468957942</v>
      </c>
      <c r="BK132" s="1">
        <f>SQRT(9962-(BJ1*BJ1))</f>
        <v>82.61961026293939</v>
      </c>
      <c r="BL132" s="1">
        <f>SQRT(9962-(BK1*BK1))</f>
        <v>81.93289937503738</v>
      </c>
      <c r="BM132" s="1">
        <f>SQRT(9962-(BL1*BL1))</f>
        <v>81.22807396460905</v>
      </c>
      <c r="BN132" s="1">
        <f>SQRT(9962-(BM1*BM1))</f>
        <v>80.50465825031493</v>
      </c>
      <c r="BO132" s="1">
        <f>SQRT(9962-(BN1*BN1))</f>
        <v>79.76214641043707</v>
      </c>
      <c r="BP132" s="1">
        <f>SQRT(9962-(BO1*BO1))</f>
        <v>79</v>
      </c>
      <c r="BQ132" s="1">
        <f>SQRT(9962-(BP1*BP1))</f>
        <v>78.21764506810467</v>
      </c>
      <c r="BR132" s="1">
        <f>SQRT(9962-(BQ1*BQ1))</f>
        <v>77.41446893184762</v>
      </c>
      <c r="BS132" s="1">
        <f>SQRT(9962-(BR1*BR1))</f>
        <v>76.58981655546643</v>
      </c>
      <c r="BT132" s="1">
        <f>SQRT(9962-(BS1*BS1))</f>
        <v>75.7429864739964</v>
      </c>
      <c r="BU132" s="1">
        <f>SQRT(9962-(BT1*BT1))</f>
        <v>74.87322618933953</v>
      </c>
      <c r="BV132" s="1">
        <f>SQRT(9962-(BU1*BU1))</f>
        <v>73.97972695272672</v>
      </c>
      <c r="BW132" s="1">
        <f>SQRT(9962-(BV1*BV1))</f>
        <v>73.06161783043132</v>
      </c>
      <c r="BX132" s="1">
        <f>SQRT(9962-(BW1*BW1))</f>
        <v>72.11795892841117</v>
      </c>
      <c r="BY132" s="1">
        <f>SQRT(9962-(BX1*BX1))</f>
        <v>71.14773362518304</v>
      </c>
    </row>
    <row r="133" spans="1:76" ht="12.75">
      <c r="A133" s="3">
        <f>D133/1.41421356</f>
        <v>69.64912071433682</v>
      </c>
      <c r="B133" s="3">
        <v>70</v>
      </c>
      <c r="C133" s="4">
        <v>130.5</v>
      </c>
      <c r="D133" s="4">
        <f>SQRT((163.5*163.5)-(C133*C133))</f>
        <v>98.49873095629202</v>
      </c>
      <c r="E133" s="4">
        <v>100</v>
      </c>
      <c r="F133" s="4">
        <f>D133*D133</f>
        <v>9702</v>
      </c>
      <c r="G133" s="1">
        <f>D133</f>
        <v>98.49873095629202</v>
      </c>
      <c r="H133" s="1">
        <f>SQRT(9702-(G1*G1))</f>
        <v>98.49365461794989</v>
      </c>
      <c r="I133" s="1">
        <f>SQRT(9702-(H1*H1))</f>
        <v>98.47842403288143</v>
      </c>
      <c r="J133" s="1">
        <f>SQRT(9702-(I1*I1))</f>
        <v>98.45303448853164</v>
      </c>
      <c r="K133" s="1">
        <f>SQRT(9702-(J1*J1))</f>
        <v>98.41747812253675</v>
      </c>
      <c r="L133" s="1">
        <f>SQRT(9702-(K1*K1))</f>
        <v>98.37174391053561</v>
      </c>
      <c r="M133" s="1">
        <f>SQRT(9702-(L1*L1))</f>
        <v>98.31581764904364</v>
      </c>
      <c r="N133" s="1">
        <f>SQRT(9702-(M1*M1))</f>
        <v>98.2496819333274</v>
      </c>
      <c r="O133" s="1">
        <f>SQRT(9702-(N1*N1))</f>
        <v>98.17331613019904</v>
      </c>
      <c r="P133" s="1">
        <f>SQRT(9702-(O1*O1))</f>
        <v>98.08669634563088</v>
      </c>
      <c r="Q133" s="1">
        <f>SQRT(9702-(P1*P1))</f>
        <v>97.98979538707079</v>
      </c>
      <c r="R133" s="1">
        <f>SQRT(9702-(Q1*Q1))</f>
        <v>97.88258272031854</v>
      </c>
      <c r="S133" s="1">
        <f>SQRT(9702-(R1*R1))</f>
        <v>97.76502442080194</v>
      </c>
      <c r="T133" s="1">
        <f>SQRT(9702-(S1*S1))</f>
        <v>97.63708311906906</v>
      </c>
      <c r="U133" s="1">
        <f>SQRT(9702-(T1*T1))</f>
        <v>97.49871794028884</v>
      </c>
      <c r="V133" s="1">
        <f>SQRT(9702-(U1*U1))</f>
        <v>97.3498844375277</v>
      </c>
      <c r="W133" s="1">
        <f>SQRT(9702-(V1*V1))</f>
        <v>97.19053451854249</v>
      </c>
      <c r="X133" s="1">
        <f>SQRT(9702-(W1*W1))</f>
        <v>97.02061636580135</v>
      </c>
      <c r="Y133" s="1">
        <f>SQRT(9702-(X1*X1))</f>
        <v>96.84007434941384</v>
      </c>
      <c r="Z133" s="1">
        <f>SQRT(9702-(Y1*Y1))</f>
        <v>96.64884893261792</v>
      </c>
      <c r="AA133" s="1">
        <f>SQRT(9702-(Z1*Z1))</f>
        <v>96.44687656943589</v>
      </c>
      <c r="AB133" s="1">
        <f>SQRT(9702-(AA1*AA1))</f>
        <v>96.23408959407264</v>
      </c>
      <c r="AC133" s="1">
        <f>SQRT(9702-(AB1*AB1))</f>
        <v>96.01041610158765</v>
      </c>
      <c r="AD133" s="1">
        <f>SQRT(9702-(AC1*AC1))</f>
        <v>95.77577981932593</v>
      </c>
      <c r="AE133" s="1">
        <f>SQRT(9702-(AD1*AD1))</f>
        <v>95.53009996854395</v>
      </c>
      <c r="AF133" s="1">
        <f>SQRT(9702-(AE1*AE1))</f>
        <v>95.2732911156112</v>
      </c>
      <c r="AG133" s="1">
        <f>SQRT(9702-(AF1*AF1))</f>
        <v>95.00526301210897</v>
      </c>
      <c r="AH133" s="1">
        <f>SQRT(9702-(AG1*AG1))</f>
        <v>94.72592042308166</v>
      </c>
      <c r="AI133" s="1">
        <f>SQRT(9702-(AH1*AH1))</f>
        <v>94.43516294262429</v>
      </c>
      <c r="AJ133" s="1">
        <f>SQRT(9702-(AI1*AI1))</f>
        <v>94.13288479590966</v>
      </c>
      <c r="AK133" s="1">
        <f>SQRT(9702-(AJ1*AJ1))</f>
        <v>93.81897462667133</v>
      </c>
      <c r="AL133" s="1">
        <f>SQRT(9702-(AK1*AK1))</f>
        <v>93.49331526906082</v>
      </c>
      <c r="AM133" s="1">
        <f>SQRT(9702-(AL1*AL1))</f>
        <v>93.15578350268973</v>
      </c>
      <c r="AN133" s="1">
        <f>SQRT(9702-(AM1*AM1))</f>
        <v>92.80624978954812</v>
      </c>
      <c r="AO133" s="1">
        <f>SQRT(9702-(AN1*AN1))</f>
        <v>92.44457799135652</v>
      </c>
      <c r="AP133" s="1">
        <f>SQRT(9702-(AO1*AO1))</f>
        <v>92.07062506576133</v>
      </c>
      <c r="AQ133" s="1">
        <f>SQRT(9702-(AP1*AP1))</f>
        <v>91.68424073961675</v>
      </c>
      <c r="AR133" s="1">
        <f>SQRT(9702-(AQ1*AQ1))</f>
        <v>91.28526715741155</v>
      </c>
      <c r="AS133" s="1">
        <f>SQRT(9702-(AR1*AR1))</f>
        <v>90.87353850269065</v>
      </c>
      <c r="AT133" s="1">
        <f>SQRT(9702-(AS1*AS1))</f>
        <v>90.44888059008801</v>
      </c>
      <c r="AU133" s="1">
        <f>SQRT(9702-(AT1*AT1))</f>
        <v>90.01111042532472</v>
      </c>
      <c r="AV133" s="1">
        <f>SQRT(9702-(AU1*AU1))</f>
        <v>89.56003573022959</v>
      </c>
      <c r="AW133" s="1">
        <f>SQRT(9702-(AV1*AV1))</f>
        <v>89.09545442950498</v>
      </c>
      <c r="AX133" s="1">
        <f>SQRT(9702-(AW1*AW1))</f>
        <v>88.61715409558128</v>
      </c>
      <c r="AY133" s="1">
        <f>SQRT(9702-(AX1*AX1))</f>
        <v>88.12491134747314</v>
      </c>
      <c r="AZ133" s="1">
        <f>SQRT(9702-(AY1*AY1))</f>
        <v>87.6184911990614</v>
      </c>
      <c r="BA133" s="1">
        <f>SQRT(9702-(AZ1*AZ1))</f>
        <v>87.0976463516667</v>
      </c>
      <c r="BB133" s="1">
        <f>SQRT(9702-(BA1*BA1))</f>
        <v>86.56211642514293</v>
      </c>
      <c r="BC133" s="1">
        <f>SQRT(9702-(BB1*BB1))</f>
        <v>86.0116271209887</v>
      </c>
      <c r="BD133" s="1">
        <f>SQRT(9702-(BC1*BC1))</f>
        <v>85.44588931013593</v>
      </c>
      <c r="BE133" s="1">
        <f>SQRT(9702-(BD1*BD1))</f>
        <v>84.86459803710851</v>
      </c>
      <c r="BF133" s="1">
        <f>SQRT(9702-(BE1*BE1))</f>
        <v>84.26743143112884</v>
      </c>
      <c r="BG133" s="1">
        <f>SQRT(9702-(BF1*BF1))</f>
        <v>83.65404951345751</v>
      </c>
      <c r="BH133" s="1">
        <f>SQRT(9702-(BG1*BG1))</f>
        <v>83.02409288875127</v>
      </c>
      <c r="BI133" s="1">
        <f>SQRT(9702-(BH1*BH1))</f>
        <v>82.37718130647589</v>
      </c>
      <c r="BJ133" s="1">
        <f>SQRT(9702-(BI1*BI1))</f>
        <v>81.7129120763665</v>
      </c>
      <c r="BK133" s="1">
        <f>SQRT(9702-(BJ1*BJ1))</f>
        <v>81.03085831953157</v>
      </c>
      <c r="BL133" s="1">
        <f>SQRT(9702-(BK1*BK1))</f>
        <v>80.3305670339753</v>
      </c>
      <c r="BM133" s="1">
        <f>SQRT(9702-(BL1*BL1))</f>
        <v>79.61155694998057</v>
      </c>
      <c r="BN133" s="1">
        <f>SQRT(9702-(BM1*BM1))</f>
        <v>78.87331614684399</v>
      </c>
      <c r="BO133" s="1">
        <f>SQRT(9702-(BN1*BN1))</f>
        <v>78.11529939774923</v>
      </c>
      <c r="BP133" s="1">
        <f>SQRT(9702-(BO1*BO1))</f>
        <v>77.33692520394123</v>
      </c>
      <c r="BQ133" s="1">
        <f>SQRT(9702-(BP1*BP1))</f>
        <v>76.53757247260981</v>
      </c>
      <c r="BR133" s="1">
        <f>SQRT(9702-(BQ1*BQ1))</f>
        <v>75.71657678474378</v>
      </c>
      <c r="BS133" s="1">
        <f>SQRT(9702-(BR1*BR1))</f>
        <v>74.87322618933953</v>
      </c>
      <c r="BT133" s="1">
        <f>SQRT(9702-(BS1*BS1))</f>
        <v>74.00675644831355</v>
      </c>
      <c r="BU133" s="1">
        <f>SQRT(9702-(BT1*BT1))</f>
        <v>73.11634564172364</v>
      </c>
      <c r="BV133" s="1">
        <f>SQRT(9702-(BU1*BU1))</f>
        <v>72.20110802473879</v>
      </c>
      <c r="BW133" s="1">
        <f>SQRT(9702-(BV1*BV1))</f>
        <v>71.26008700527947</v>
      </c>
      <c r="BX133" s="1">
        <f>SQRT(9702-(BW1*BW1))</f>
        <v>70.2922470831599</v>
      </c>
    </row>
    <row r="134" spans="1:75" ht="12.75">
      <c r="A134" s="3">
        <f>D134/1.41421356</f>
        <v>68.70225626455522</v>
      </c>
      <c r="B134" s="3">
        <v>69</v>
      </c>
      <c r="C134" s="4">
        <v>131.5</v>
      </c>
      <c r="D134" s="4">
        <f>SQRT((163.5*163.5)-(C134*C134))</f>
        <v>97.15966241192895</v>
      </c>
      <c r="E134" s="4">
        <v>99</v>
      </c>
      <c r="F134" s="4">
        <f>D134*D134</f>
        <v>9439.999999999998</v>
      </c>
      <c r="G134" s="1">
        <f>D134</f>
        <v>97.15966241192895</v>
      </c>
      <c r="H134" s="1">
        <f>SQRT(9440-(G1*G1))</f>
        <v>97.15451610707554</v>
      </c>
      <c r="I134" s="1">
        <f>SQRT(9440-(H1*H1))</f>
        <v>97.13907555664713</v>
      </c>
      <c r="J134" s="1">
        <f>SQRT(9440-(I1*I1))</f>
        <v>97.11333585043818</v>
      </c>
      <c r="K134" s="1">
        <f>SQRT(9440-(J1*J1))</f>
        <v>97.07728879609277</v>
      </c>
      <c r="L134" s="1">
        <f>SQRT(9440-(K1*K1))</f>
        <v>97.03092290605093</v>
      </c>
      <c r="M134" s="1">
        <f>SQRT(9440-(L1*L1))</f>
        <v>96.97422337920526</v>
      </c>
      <c r="N134" s="1">
        <f>SQRT(9440-(M1*M1))</f>
        <v>96.90717207719973</v>
      </c>
      <c r="O134" s="1">
        <f>SQRT(9440-(N1*N1))</f>
        <v>96.82974749528164</v>
      </c>
      <c r="P134" s="1">
        <f>SQRT(9440-(O1*O1))</f>
        <v>96.74192472759677</v>
      </c>
      <c r="Q134" s="1">
        <f>SQRT(9440-(P1*P1))</f>
        <v>96.64367542679655</v>
      </c>
      <c r="R134" s="1">
        <f>SQRT(9440-(Q1*Q1))</f>
        <v>96.53496775780266</v>
      </c>
      <c r="S134" s="1">
        <f>SQRT(9440-(R1*R1))</f>
        <v>96.4157663455516</v>
      </c>
      <c r="T134" s="1">
        <f>SQRT(9440-(S1*S1))</f>
        <v>96.28603221651622</v>
      </c>
      <c r="U134" s="1">
        <f>SQRT(9440-(T1*T1))</f>
        <v>96.14572273377532</v>
      </c>
      <c r="V134" s="1">
        <f>SQRT(9440-(U1*U1))</f>
        <v>95.99479152537391</v>
      </c>
      <c r="W134" s="1">
        <f>SQRT(9440-(V1*V1))</f>
        <v>95.83318840568751</v>
      </c>
      <c r="X134" s="1">
        <f>SQRT(9440-(W1*W1))</f>
        <v>95.66085928947116</v>
      </c>
      <c r="Y134" s="1">
        <f>SQRT(9440-(X1*X1))</f>
        <v>95.47774609824009</v>
      </c>
      <c r="Z134" s="1">
        <f>SQRT(9440-(Y1*Y1))</f>
        <v>95.28378665859161</v>
      </c>
      <c r="AA134" s="1">
        <f>SQRT(9440-(Z1*Z1))</f>
        <v>95.0789145920377</v>
      </c>
      <c r="AB134" s="1">
        <f>SQRT(9440-(AA1*AA1))</f>
        <v>94.86305919587456</v>
      </c>
      <c r="AC134" s="1">
        <f>SQRT(9440-(AB1*AB1))</f>
        <v>94.63614531456784</v>
      </c>
      <c r="AD134" s="1">
        <f>SQRT(9440-(AC1*AC1))</f>
        <v>94.39809320108114</v>
      </c>
      <c r="AE134" s="1">
        <f>SQRT(9440-(AD1*AD1))</f>
        <v>94.14881836751856</v>
      </c>
      <c r="AF134" s="1">
        <f>SQRT(9440-(AE1*AE1))</f>
        <v>93.888231424391</v>
      </c>
      <c r="AG134" s="1">
        <f>SQRT(9440-(AF1*AF1))</f>
        <v>93.6162379077476</v>
      </c>
      <c r="AH134" s="1">
        <f>SQRT(9440-(AG1*AG1))</f>
        <v>93.33273809334</v>
      </c>
      <c r="AI134" s="1">
        <f>SQRT(9440-(AH1*AH1))</f>
        <v>93.03762679690406</v>
      </c>
      <c r="AJ134" s="1">
        <f>SQRT(9440-(AI1*AI1))</f>
        <v>92.73079315955407</v>
      </c>
      <c r="AK134" s="1">
        <f>SQRT(9440-(AJ1*AJ1))</f>
        <v>92.41212041718337</v>
      </c>
      <c r="AL134" s="1">
        <f>SQRT(9440-(AK1*AK1))</f>
        <v>92.08148565265441</v>
      </c>
      <c r="AM134" s="1">
        <f>SQRT(9440-(AL1*AL1))</f>
        <v>91.73875952943771</v>
      </c>
      <c r="AN134" s="1">
        <f>SQRT(9440-(AM1*AM1))</f>
        <v>91.38380600522173</v>
      </c>
      <c r="AO134" s="1">
        <f>SQRT(9440-(AN1*AN1))</f>
        <v>91.01648202386203</v>
      </c>
      <c r="AP134" s="1">
        <f>SQRT(9440-(AO1*AO1))</f>
        <v>90.63663718386732</v>
      </c>
      <c r="AQ134" s="1">
        <f>SQRT(9440-(AP1*AP1))</f>
        <v>90.24411338142782</v>
      </c>
      <c r="AR134" s="1">
        <f>SQRT(9440-(AQ1*AQ1))</f>
        <v>89.83874442577657</v>
      </c>
      <c r="AS134" s="1">
        <f>SQRT(9440-(AR1*AR1))</f>
        <v>89.42035562443263</v>
      </c>
      <c r="AT134" s="1">
        <f>SQRT(9440-(AS1*AS1))</f>
        <v>88.98876333560322</v>
      </c>
      <c r="AU134" s="1">
        <f>SQRT(9440-(AT1*AT1))</f>
        <v>88.54377448471462</v>
      </c>
      <c r="AV134" s="1">
        <f>SQRT(9440-(AU1*AU1))</f>
        <v>88.08518604169488</v>
      </c>
      <c r="AW134" s="1">
        <f>SQRT(9440-(AV1*AV1))</f>
        <v>87.61278445523804</v>
      </c>
      <c r="AX134" s="1">
        <f>SQRT(9440-(AW1*AW1))</f>
        <v>87.12634503983281</v>
      </c>
      <c r="AY134" s="1">
        <f>SQRT(9440-(AX1*AX1))</f>
        <v>86.62563131083085</v>
      </c>
      <c r="AZ134" s="1">
        <f>SQRT(9440-(AY1*AY1))</f>
        <v>86.1103942622492</v>
      </c>
      <c r="BA134" s="1">
        <f>SQRT(9440-(AZ1*AZ1))</f>
        <v>85.58037158133867</v>
      </c>
      <c r="BB134" s="1">
        <f>SQRT(9440-(BA1*BA1))</f>
        <v>85.03528679318957</v>
      </c>
      <c r="BC134" s="1">
        <f>SQRT(9440-(BB1*BB1))</f>
        <v>84.4748483277715</v>
      </c>
      <c r="BD134" s="1">
        <f>SQRT(9440-(BC1*BC1))</f>
        <v>83.89874850079708</v>
      </c>
      <c r="BE134" s="1">
        <f>SQRT(9440-(BD1*BD1))</f>
        <v>83.30666239863412</v>
      </c>
      <c r="BF134" s="1">
        <f>SQRT(9440-(BE1*BE1))</f>
        <v>82.6982466561414</v>
      </c>
      <c r="BG134" s="1">
        <f>SQRT(9440-(BF1*BF1))</f>
        <v>82.07313811473277</v>
      </c>
      <c r="BH134" s="1">
        <f>SQRT(9440-(BG1*BG1))</f>
        <v>81.43095234614415</v>
      </c>
      <c r="BI134" s="1">
        <f>SQRT(9440-(BH1*BH1))</f>
        <v>80.77128202523468</v>
      </c>
      <c r="BJ134" s="1">
        <f>SQRT(9440-(BI1*BI1))</f>
        <v>80.09369513263825</v>
      </c>
      <c r="BK134" s="1">
        <f>SQRT(9440-(BJ1*BJ1))</f>
        <v>79.39773296511683</v>
      </c>
      <c r="BL134" s="1">
        <f>SQRT(9440-(BK1*BK1))</f>
        <v>78.68290792796108</v>
      </c>
      <c r="BM134" s="1">
        <f>SQRT(9440-(BL1*BL1))</f>
        <v>77.9487010796203</v>
      </c>
      <c r="BN134" s="1">
        <f>SQRT(9440-(BM1*BM1))</f>
        <v>77.19455939378112</v>
      </c>
      <c r="BO134" s="1">
        <f>SQRT(9440-(BN1*BN1))</f>
        <v>76.4198926981712</v>
      </c>
      <c r="BP134" s="1">
        <f>SQRT(9440-(BO1*BO1))</f>
        <v>75.62407024221852</v>
      </c>
      <c r="BQ134" s="1">
        <f>SQRT(9440-(BP1*BP1))</f>
        <v>74.80641683706017</v>
      </c>
      <c r="BR134" s="1">
        <f>SQRT(9440-(BQ1*BQ1))</f>
        <v>73.96620850090939</v>
      </c>
      <c r="BS134" s="1">
        <f>SQRT(9440-(BR1*BR1))</f>
        <v>73.10266752998827</v>
      </c>
      <c r="BT134" s="1">
        <f>SQRT(9440-(BS1*BS1))</f>
        <v>72.21495689952324</v>
      </c>
      <c r="BU134" s="1">
        <f>SQRT(9440-(BT1*BT1))</f>
        <v>71.30217387990355</v>
      </c>
      <c r="BV134" s="1">
        <f>SQRT(9440-(BU1*BU1))</f>
        <v>70.36334272900912</v>
      </c>
      <c r="BW134" s="1">
        <f>SQRT(9440-(BV1*BV1))</f>
        <v>69.39740629158989</v>
      </c>
    </row>
    <row r="135" spans="1:74" ht="12.75">
      <c r="A135" s="3">
        <f>D135/1.41421356</f>
        <v>67.7347770011655</v>
      </c>
      <c r="B135" s="3">
        <v>68</v>
      </c>
      <c r="C135" s="4">
        <v>132.5</v>
      </c>
      <c r="D135" s="4">
        <f>SQRT((163.5*163.5)-(C135*C135))</f>
        <v>95.79144011862438</v>
      </c>
      <c r="E135" s="4">
        <v>98</v>
      </c>
      <c r="F135" s="4">
        <f>D135*D135</f>
        <v>9176</v>
      </c>
      <c r="G135" s="1">
        <f>D135</f>
        <v>95.79144011862438</v>
      </c>
      <c r="H135" s="1">
        <f>SQRT(9176-(G1*G1))</f>
        <v>95.78622030334009</v>
      </c>
      <c r="I135" s="1">
        <f>SQRT(9176-(H1*H1))</f>
        <v>95.77055915050303</v>
      </c>
      <c r="J135" s="1">
        <f>SQRT(9176-(I1*I1))</f>
        <v>95.74445153636842</v>
      </c>
      <c r="K135" s="1">
        <f>SQRT(9176-(J1*J1))</f>
        <v>95.70788891204319</v>
      </c>
      <c r="L135" s="1">
        <f>SQRT(9176-(K1*K1))</f>
        <v>95.66085928947116</v>
      </c>
      <c r="M135" s="1">
        <f>SQRT(9176-(L1*L1))</f>
        <v>95.60334722173695</v>
      </c>
      <c r="N135" s="1">
        <f>SQRT(9176-(M1*M1))</f>
        <v>95.5353337776134</v>
      </c>
      <c r="O135" s="1">
        <f>SQRT(9176-(N1*N1))</f>
        <v>95.4567965102538</v>
      </c>
      <c r="P135" s="1">
        <f>SQRT(9176-(O1*O1))</f>
        <v>95.36770941990795</v>
      </c>
      <c r="Q135" s="1">
        <f>SQRT(9176-(P1*P1))</f>
        <v>95.26804291051643</v>
      </c>
      <c r="R135" s="1">
        <f>SQRT(9176-(Q1*Q1))</f>
        <v>95.1577637400123</v>
      </c>
      <c r="S135" s="1">
        <f>SQRT(9176-(R1*R1))</f>
        <v>95.03683496413377</v>
      </c>
      <c r="T135" s="1">
        <f>SQRT(9176-(S1*S1))</f>
        <v>94.90521587352299</v>
      </c>
      <c r="U135" s="1">
        <f>SQRT(9176-(T1*T1))</f>
        <v>94.76286192385707</v>
      </c>
      <c r="V135" s="1">
        <f>SQRT(9176-(U1*U1))</f>
        <v>94.60972465872628</v>
      </c>
      <c r="W135" s="1">
        <f>SQRT(9176-(V1*V1))</f>
        <v>94.44575162494075</v>
      </c>
      <c r="X135" s="1">
        <f>SQRT(9176-(W1*W1))</f>
        <v>94.27088627991147</v>
      </c>
      <c r="Y135" s="1">
        <f>SQRT(9176-(X1*X1))</f>
        <v>94.08506789071261</v>
      </c>
      <c r="Z135" s="1">
        <f>SQRT(9176-(Y1*Y1))</f>
        <v>93.888231424391</v>
      </c>
      <c r="AA135" s="1">
        <f>SQRT(9176-(Z1*Z1))</f>
        <v>93.68030742904295</v>
      </c>
      <c r="AB135" s="1">
        <f>SQRT(9176-(AA1*AA1))</f>
        <v>93.46122190513026</v>
      </c>
      <c r="AC135" s="1">
        <f>SQRT(9176-(AB1*AB1))</f>
        <v>93.23089616645332</v>
      </c>
      <c r="AD135" s="1">
        <f>SQRT(9176-(AC1*AC1))</f>
        <v>92.98924669014154</v>
      </c>
      <c r="AE135" s="1">
        <f>SQRT(9176-(AD1*AD1))</f>
        <v>92.73618495495704</v>
      </c>
      <c r="AF135" s="1">
        <f>SQRT(9176-(AE1*AE1))</f>
        <v>92.4716172671377</v>
      </c>
      <c r="AG135" s="1">
        <f>SQRT(9176-(AF1*AF1))</f>
        <v>92.19544457292888</v>
      </c>
      <c r="AH135" s="1">
        <f>SQRT(9176-(AG1*AG1))</f>
        <v>91.90756225686764</v>
      </c>
      <c r="AI135" s="1">
        <f>SQRT(9176-(AH1*AH1))</f>
        <v>91.60785992479029</v>
      </c>
      <c r="AJ135" s="1">
        <f>SQRT(9176-(AI1*AI1))</f>
        <v>91.29622117042962</v>
      </c>
      <c r="AK135" s="1">
        <f>SQRT(9176-(AJ1*AJ1))</f>
        <v>90.97252332435328</v>
      </c>
      <c r="AL135" s="1">
        <f>SQRT(9176-(AK1*AK1))</f>
        <v>90.63663718386732</v>
      </c>
      <c r="AM135" s="1">
        <f>SQRT(9176-(AL1*AL1))</f>
        <v>90.2884267223657</v>
      </c>
      <c r="AN135" s="1">
        <f>SQRT(9176-(AM1*AM1))</f>
        <v>89.92774877644831</v>
      </c>
      <c r="AO135" s="1">
        <f>SQRT(9176-(AN1*AN1))</f>
        <v>89.55445270895244</v>
      </c>
      <c r="AP135" s="1">
        <f>SQRT(9176-(AO1*AO1))</f>
        <v>89.1683800458436</v>
      </c>
      <c r="AQ135" s="1">
        <f>SQRT(9176-(AP1*AP1))</f>
        <v>88.76936408468859</v>
      </c>
      <c r="AR135" s="1">
        <f>SQRT(9176-(AQ1*AQ1))</f>
        <v>88.35722947218298</v>
      </c>
      <c r="AS135" s="1">
        <f>SQRT(9176-(AR1*AR1))</f>
        <v>87.93179174792243</v>
      </c>
      <c r="AT135" s="1">
        <f>SQRT(9176-(AS1*AS1))</f>
        <v>87.49285685128815</v>
      </c>
      <c r="AU135" s="1">
        <f>SQRT(9176-(AT1*AT1))</f>
        <v>87.04022058795577</v>
      </c>
      <c r="AV135" s="1">
        <f>SQRT(9176-(AU1*AU1))</f>
        <v>86.57366805212772</v>
      </c>
      <c r="AW135" s="1">
        <f>SQRT(9176-(AV1*AV1))</f>
        <v>86.09297300012354</v>
      </c>
      <c r="AX135" s="1">
        <f>SQRT(9176-(AW1*AW1))</f>
        <v>85.59789717043287</v>
      </c>
      <c r="AY135" s="1">
        <f>SQRT(9176-(AX1*AX1))</f>
        <v>85.0881895447306</v>
      </c>
      <c r="AZ135" s="1">
        <f>SQRT(9176-(AY1*AY1))</f>
        <v>84.56358554366058</v>
      </c>
      <c r="BA135" s="1">
        <f>SQRT(9176-(AZ1*AZ1))</f>
        <v>84.02380615040002</v>
      </c>
      <c r="BB135" s="1">
        <f>SQRT(9176-(BA1*BA1))</f>
        <v>83.46855695410099</v>
      </c>
      <c r="BC135" s="1">
        <f>SQRT(9176-(BB1*BB1))</f>
        <v>82.89752710425083</v>
      </c>
      <c r="BD135" s="1">
        <f>SQRT(9176-(BC1*BC1))</f>
        <v>82.31038816577164</v>
      </c>
      <c r="BE135" s="1">
        <f>SQRT(9176-(BD1*BD1))</f>
        <v>81.70679286326198</v>
      </c>
      <c r="BF135" s="1">
        <f>SQRT(9176-(BE1*BE1))</f>
        <v>81.08637370113428</v>
      </c>
      <c r="BG135" s="1">
        <f>SQRT(9176-(BF1*BF1))</f>
        <v>80.44874144447506</v>
      </c>
      <c r="BH135" s="1">
        <f>SQRT(9176-(BG1*BG1))</f>
        <v>79.79348344319854</v>
      </c>
      <c r="BI135" s="1">
        <f>SQRT(9176-(BH1*BH1))</f>
        <v>79.12016177940993</v>
      </c>
      <c r="BJ135" s="1">
        <f>SQRT(9176-(BI1*BI1))</f>
        <v>78.42831121476479</v>
      </c>
      <c r="BK135" s="1">
        <f>SQRT(9176-(BJ1*BJ1))</f>
        <v>77.7174369109018</v>
      </c>
      <c r="BL135" s="1">
        <f>SQRT(9176-(BK1*BK1))</f>
        <v>76.98701189161714</v>
      </c>
      <c r="BM135" s="1">
        <f>SQRT(9176-(BL1*BL1))</f>
        <v>76.23647421018367</v>
      </c>
      <c r="BN135" s="1">
        <f>SQRT(9176-(BM1*BM1))</f>
        <v>75.46522377890362</v>
      </c>
      <c r="BO135" s="1">
        <f>SQRT(9176-(BN1*BN1))</f>
        <v>74.67261881037788</v>
      </c>
      <c r="BP135" s="1">
        <f>SQRT(9176-(BO1*BO1))</f>
        <v>73.85797181076664</v>
      </c>
      <c r="BQ135" s="1">
        <f>SQRT(9176-(BP1*BP1))</f>
        <v>73.02054505411473</v>
      </c>
      <c r="BR135" s="1">
        <f>SQRT(9176-(BQ1*BQ1))</f>
        <v>72.15954545311382</v>
      </c>
      <c r="BS135" s="1">
        <f>SQRT(9176-(BR1*BR1))</f>
        <v>71.27411872482185</v>
      </c>
      <c r="BT135" s="1">
        <f>SQRT(9176-(BS1*BS1))</f>
        <v>70.36334272900912</v>
      </c>
      <c r="BU135" s="1">
        <f>SQRT(9176-(BT1*BT1))</f>
        <v>69.42621983083913</v>
      </c>
      <c r="BV135" s="1">
        <f>SQRT(9176-(BU1*BU1))</f>
        <v>68.46166810705097</v>
      </c>
    </row>
    <row r="136" spans="1:73" ht="12.75">
      <c r="A136" s="3">
        <f>D136/1.41421356</f>
        <v>66.7457864958625</v>
      </c>
      <c r="B136" s="3">
        <v>67</v>
      </c>
      <c r="C136" s="4">
        <v>133.5</v>
      </c>
      <c r="D136" s="4">
        <f>SQRT((163.5*163.5)-(C136*C136))</f>
        <v>94.39279633531363</v>
      </c>
      <c r="E136" s="4">
        <v>96</v>
      </c>
      <c r="F136" s="4">
        <f>D136*D136</f>
        <v>8909.999999999998</v>
      </c>
      <c r="G136" s="1">
        <f>D136</f>
        <v>94.39279633531363</v>
      </c>
      <c r="H136" s="1">
        <f>SQRT(8910-(G1*G1))</f>
        <v>94.38749917229505</v>
      </c>
      <c r="I136" s="1">
        <f>SQRT(8910-(H1*H1))</f>
        <v>94.37160589923221</v>
      </c>
      <c r="J136" s="1">
        <f>SQRT(8910-(I1*I1))</f>
        <v>94.34511116109833</v>
      </c>
      <c r="K136" s="1">
        <f>SQRT(8910-(J1*J1))</f>
        <v>94.30800602281866</v>
      </c>
      <c r="L136" s="1">
        <f>SQRT(8910-(K1*K1))</f>
        <v>94.26027795418386</v>
      </c>
      <c r="M136" s="1">
        <f>SQRT(8910-(L1*L1))</f>
        <v>94.2019108086455</v>
      </c>
      <c r="N136" s="1">
        <f>SQRT(8910-(M1*M1))</f>
        <v>94.13288479590966</v>
      </c>
      <c r="O136" s="1">
        <f>SQRT(8910-(N1*N1))</f>
        <v>94.05317644821997</v>
      </c>
      <c r="P136" s="1">
        <f>SQRT(8910-(O1*O1))</f>
        <v>93.96275858019496</v>
      </c>
      <c r="Q136" s="1">
        <f>SQRT(8910-(P1*P1))</f>
        <v>93.86160024205851</v>
      </c>
      <c r="R136" s="1">
        <f>SQRT(8910-(Q1*Q1))</f>
        <v>93.74966666607408</v>
      </c>
      <c r="S136" s="1">
        <f>SQRT(8910-(R1*R1))</f>
        <v>93.6269192059634</v>
      </c>
      <c r="T136" s="1">
        <f>SQRT(8910-(S1*S1))</f>
        <v>93.49331526906082</v>
      </c>
      <c r="U136" s="1">
        <f>SQRT(8910-(T1*T1))</f>
        <v>93.34880824091971</v>
      </c>
      <c r="V136" s="1">
        <f>SQRT(8910-(U1*U1))</f>
        <v>93.1933474020544</v>
      </c>
      <c r="W136" s="1">
        <f>SQRT(8910-(V1*V1))</f>
        <v>93.02687783646186</v>
      </c>
      <c r="X136" s="1">
        <f>SQRT(8910-(W1*W1))</f>
        <v>92.84934033152847</v>
      </c>
      <c r="Y136" s="1">
        <f>SQRT(8910-(X1*X1))</f>
        <v>92.66067126888301</v>
      </c>
      <c r="Z136" s="1">
        <f>SQRT(8910-(Y1*Y1))</f>
        <v>92.46080250571049</v>
      </c>
      <c r="AA136" s="1">
        <f>SQRT(8910-(Z1*Z1))</f>
        <v>92.2496612459905</v>
      </c>
      <c r="AB136" s="1">
        <f>SQRT(8910-(AA1*AA1))</f>
        <v>92.02716990106781</v>
      </c>
      <c r="AC136" s="1">
        <f>SQRT(8910-(AB1*AB1))</f>
        <v>91.79324593890337</v>
      </c>
      <c r="AD136" s="1">
        <f>SQRT(8910-(AC1*AC1))</f>
        <v>91.54780172128658</v>
      </c>
      <c r="AE136" s="1">
        <f>SQRT(8910-(AD1*AD1))</f>
        <v>91.29074432821763</v>
      </c>
      <c r="AF136" s="1">
        <f>SQRT(8910-(AE1*AE1))</f>
        <v>91.02197536858887</v>
      </c>
      <c r="AG136" s="1">
        <f>SQRT(8910-(AF1*AF1))</f>
        <v>90.74139077620532</v>
      </c>
      <c r="AH136" s="1">
        <f>SQRT(8910-(AG1*AG1))</f>
        <v>90.44888059008801</v>
      </c>
      <c r="AI136" s="1">
        <f>SQRT(8910-(AH1*AH1))</f>
        <v>90.1443287178955</v>
      </c>
      <c r="AJ136" s="1">
        <f>SQRT(8910-(AI1*AI1))</f>
        <v>89.8276126811795</v>
      </c>
      <c r="AK136" s="1">
        <f>SQRT(8910-(AJ1*AJ1))</f>
        <v>89.49860334105779</v>
      </c>
      <c r="AL136" s="1">
        <f>SQRT(8910-(AK1*AK1))</f>
        <v>89.15716460273958</v>
      </c>
      <c r="AM136" s="1">
        <f>SQRT(8910-(AL1*AL1))</f>
        <v>88.80315309717331</v>
      </c>
      <c r="AN136" s="1">
        <f>SQRT(8910-(AM1*AM1))</f>
        <v>88.43641783790206</v>
      </c>
      <c r="AO136" s="1">
        <f>SQRT(8910-(AN1*AN1))</f>
        <v>88.05679985100527</v>
      </c>
      <c r="AP136" s="1">
        <f>SQRT(8910-(AO1*AO1))</f>
        <v>87.66413177577246</v>
      </c>
      <c r="AQ136" s="1">
        <f>SQRT(8910-(AP1*AP1))</f>
        <v>87.25823743349392</v>
      </c>
      <c r="AR136" s="1">
        <f>SQRT(8910-(AQ1*AQ1))</f>
        <v>86.83893136145792</v>
      </c>
      <c r="AS136" s="1">
        <f>SQRT(8910-(AR1*AR1))</f>
        <v>86.4060183089118</v>
      </c>
      <c r="AT136" s="1">
        <f>SQRT(8910-(AS1*AS1))</f>
        <v>85.95929269136641</v>
      </c>
      <c r="AU136" s="1">
        <f>SQRT(8910-(AT1*AT1))</f>
        <v>85.49853799919622</v>
      </c>
      <c r="AV136" s="1">
        <f>SQRT(8910-(AU1*AU1))</f>
        <v>85.0235261559999</v>
      </c>
      <c r="AW136" s="1">
        <f>SQRT(8910-(AV1*AV1))</f>
        <v>84.53401682163222</v>
      </c>
      <c r="AX136" s="1">
        <f>SQRT(8910-(AW1*AW1))</f>
        <v>84.02975663418287</v>
      </c>
      <c r="AY136" s="1">
        <f>SQRT(8910-(AX1*AX1))</f>
        <v>83.51047838445186</v>
      </c>
      <c r="AZ136" s="1">
        <f>SQRT(8910-(AY1*AY1))</f>
        <v>82.97590011563598</v>
      </c>
      <c r="BA136" s="1">
        <f>SQRT(8910-(AZ1*AZ1))</f>
        <v>82.42572413997951</v>
      </c>
      <c r="BB136" s="1">
        <f>SQRT(8910-(BA1*BA1))</f>
        <v>81.85963596303125</v>
      </c>
      <c r="BC136" s="1">
        <f>SQRT(8910-(BB1*BB1))</f>
        <v>81.2773031048644</v>
      </c>
      <c r="BD136" s="1">
        <f>SQRT(8910-(BC1*BC1))</f>
        <v>80.67837380611982</v>
      </c>
      <c r="BE136" s="1">
        <f>SQRT(8910-(BD1*BD1))</f>
        <v>80.06247560499239</v>
      </c>
      <c r="BF136" s="1">
        <f>SQRT(8910-(BE1*BE1))</f>
        <v>79.42921376924235</v>
      </c>
      <c r="BG136" s="1">
        <f>SQRT(8910-(BF1*BF1))</f>
        <v>78.77816956492453</v>
      </c>
      <c r="BH136" s="1">
        <f>SQRT(8910-(BG1*BG1))</f>
        <v>78.10889834071403</v>
      </c>
      <c r="BI136" s="1">
        <f>SQRT(8910-(BH1*BH1))</f>
        <v>77.42092740338364</v>
      </c>
      <c r="BJ136" s="1">
        <f>SQRT(8910-(BI1*BI1))</f>
        <v>76.71375365604267</v>
      </c>
      <c r="BK136" s="1">
        <f>SQRT(8910-(BJ1*BJ1))</f>
        <v>75.98684096605149</v>
      </c>
      <c r="BL136" s="1">
        <f>SQRT(8910-(BK1*BK1))</f>
        <v>75.23961722390672</v>
      </c>
      <c r="BM136" s="1">
        <f>SQRT(8910-(BL1*BL1))</f>
        <v>74.47147104764348</v>
      </c>
      <c r="BN136" s="1">
        <f>SQRT(8910-(BM1*BM1))</f>
        <v>73.68174807915459</v>
      </c>
      <c r="BO136" s="1">
        <f>SQRT(8910-(BN1*BN1))</f>
        <v>72.86974680894672</v>
      </c>
      <c r="BP136" s="1">
        <f>SQRT(8910-(BO1*BO1))</f>
        <v>72.03471385380801</v>
      </c>
      <c r="BQ136" s="1">
        <f>SQRT(8910-(BP1*BP1))</f>
        <v>71.17583859709698</v>
      </c>
      <c r="BR136" s="1">
        <f>SQRT(8910-(BQ1*BQ1))</f>
        <v>70.2922470831599</v>
      </c>
      <c r="BS136" s="1">
        <f>SQRT(8910-(BR1*BR1))</f>
        <v>69.38299503480663</v>
      </c>
      <c r="BT136" s="1">
        <f>SQRT(8910-(BS1*BS1))</f>
        <v>68.4470598345904</v>
      </c>
      <c r="BU136" s="1">
        <f>SQRT(8910-(BT1*BT1))</f>
        <v>67.48333127521195</v>
      </c>
    </row>
    <row r="137" spans="1:72" ht="12.75">
      <c r="A137" s="3">
        <f>D137/1.41421356</f>
        <v>65.73431382848344</v>
      </c>
      <c r="B137" s="3">
        <v>66</v>
      </c>
      <c r="C137" s="4">
        <v>134.5</v>
      </c>
      <c r="D137" s="4">
        <f>SQRT((163.5*163.5)-(C137*C137))</f>
        <v>92.9623579735368</v>
      </c>
      <c r="E137" s="4">
        <v>95</v>
      </c>
      <c r="F137" s="4">
        <f>D137*D137</f>
        <v>8642</v>
      </c>
      <c r="G137" s="1">
        <f>D137</f>
        <v>92.9623579735368</v>
      </c>
      <c r="H137" s="1">
        <f>SQRT(8642-(G1*G1))</f>
        <v>92.9569792968769</v>
      </c>
      <c r="I137" s="1">
        <f>SQRT(8642-(H1*H1))</f>
        <v>92.94084139924708</v>
      </c>
      <c r="J137" s="1">
        <f>SQRT(8642-(I1*I1))</f>
        <v>92.91393867445294</v>
      </c>
      <c r="K137" s="1">
        <f>SQRT(8642-(J1*J1))</f>
        <v>92.87626176801045</v>
      </c>
      <c r="L137" s="1">
        <f>SQRT(8642-(K1*K1))</f>
        <v>92.82779756085996</v>
      </c>
      <c r="M137" s="1">
        <f>SQRT(8642-(L1*L1))</f>
        <v>92.76852914647294</v>
      </c>
      <c r="N137" s="1">
        <f>SQRT(8642-(M1*M1))</f>
        <v>92.69843580125827</v>
      </c>
      <c r="O137" s="1">
        <f>SQRT(8642-(N1*N1))</f>
        <v>92.61749294814668</v>
      </c>
      <c r="P137" s="1">
        <f>SQRT(8642-(O1*O1))</f>
        <v>92.52567211320326</v>
      </c>
      <c r="Q137" s="1">
        <f>SQRT(8642-(P1*P1))</f>
        <v>92.42294087508793</v>
      </c>
      <c r="R137" s="1">
        <f>SQRT(8642-(Q1*Q1))</f>
        <v>92.30926280715278</v>
      </c>
      <c r="S137" s="1">
        <f>SQRT(8642-(R1*R1))</f>
        <v>92.1845974119321</v>
      </c>
      <c r="T137" s="1">
        <f>SQRT(8642-(S1*S1))</f>
        <v>92.04890004774636</v>
      </c>
      <c r="U137" s="1">
        <f>SQRT(8642-(T1*T1))</f>
        <v>91.90212184710427</v>
      </c>
      <c r="V137" s="1">
        <f>SQRT(8642-(U1*U1))</f>
        <v>91.7442096265481</v>
      </c>
      <c r="W137" s="1">
        <f>SQRT(8642-(V1*V1))</f>
        <v>91.57510578754469</v>
      </c>
      <c r="X137" s="1">
        <f>SQRT(8642-(W1*W1))</f>
        <v>91.39474820797966</v>
      </c>
      <c r="Y137" s="1">
        <f>SQRT(8642-(X1*X1))</f>
        <v>91.20307012376283</v>
      </c>
      <c r="Z137" s="1">
        <f>SQRT(8642-(Y1*Y1))</f>
        <v>91</v>
      </c>
      <c r="AA137" s="1">
        <f>SQRT(8642-(Z1*Z1))</f>
        <v>90.78546139112804</v>
      </c>
      <c r="AB137" s="1">
        <f>SQRT(8642-(AA1*AA1))</f>
        <v>90.55937278934744</v>
      </c>
      <c r="AC137" s="1">
        <f>SQRT(8642-(AB1*AB1))</f>
        <v>90.3216474606171</v>
      </c>
      <c r="AD137" s="1">
        <f>SQRT(8642-(AC1*AC1))</f>
        <v>90.07219326740079</v>
      </c>
      <c r="AE137" s="1">
        <f>SQRT(8642-(AD1*AD1))</f>
        <v>89.81091247727082</v>
      </c>
      <c r="AF137" s="1">
        <f>SQRT(8642-(AE1*AE1))</f>
        <v>89.5377015563835</v>
      </c>
      <c r="AG137" s="1">
        <f>SQRT(8642-(AF1*AF1))</f>
        <v>89.25245094673872</v>
      </c>
      <c r="AH137" s="1">
        <f>SQRT(8642-(AG1*AG1))</f>
        <v>88.95504482602435</v>
      </c>
      <c r="AI137" s="1">
        <f>SQRT(8642-(AH1*AH1))</f>
        <v>88.64536084872124</v>
      </c>
      <c r="AJ137" s="1">
        <f>SQRT(8642-(AI1*AI1))</f>
        <v>88.32326986700618</v>
      </c>
      <c r="AK137" s="1">
        <f>SQRT(8642-(AJ1*AJ1))</f>
        <v>87.98863562983574</v>
      </c>
      <c r="AL137" s="1">
        <f>SQRT(8642-(AK1*AK1))</f>
        <v>87.64131445842195</v>
      </c>
      <c r="AM137" s="1">
        <f>SQRT(8642-(AL1*AL1))</f>
        <v>87.28115489611719</v>
      </c>
      <c r="AN137" s="1">
        <f>SQRT(8642-(AM1*AM1))</f>
        <v>86.90799733051038</v>
      </c>
      <c r="AO137" s="1">
        <f>SQRT(8642-(AN1*AN1))</f>
        <v>86.52167358529307</v>
      </c>
      <c r="AP137" s="1">
        <f>SQRT(8642-(AO1*AO1))</f>
        <v>86.12200647918046</v>
      </c>
      <c r="AQ137" s="1">
        <f>SQRT(8642-(AP1*AP1))</f>
        <v>85.70880934886448</v>
      </c>
      <c r="AR137" s="1">
        <f>SQRT(8642-(AQ1*AQ1))</f>
        <v>85.28188553262645</v>
      </c>
      <c r="AS137" s="1">
        <f>SQRT(8642-(AR1*AR1))</f>
        <v>84.84102781084161</v>
      </c>
      <c r="AT137" s="1">
        <f>SQRT(8642-(AS1*AS1))</f>
        <v>84.38601779915912</v>
      </c>
      <c r="AU137" s="1">
        <f>SQRT(8642-(AT1*AT1))</f>
        <v>83.916625289629</v>
      </c>
      <c r="AV137" s="1">
        <f>SQRT(8642-(AU1*AU1))</f>
        <v>83.43260753446461</v>
      </c>
      <c r="AW137" s="1">
        <f>SQRT(8642-(AV1*AV1))</f>
        <v>82.93370846646133</v>
      </c>
      <c r="AX137" s="1">
        <f>SQRT(8642-(AW1*AW1))</f>
        <v>82.41965784932621</v>
      </c>
      <c r="AY137" s="1">
        <f>SQRT(8642-(AX1*AX1))</f>
        <v>81.89017035029296</v>
      </c>
      <c r="AZ137" s="1">
        <f>SQRT(8642-(AY1*AY1))</f>
        <v>81.34494452638098</v>
      </c>
      <c r="BA137" s="1">
        <f>SQRT(8642-(AZ1*AZ1))</f>
        <v>80.78366171448283</v>
      </c>
      <c r="BB137" s="1">
        <f>SQRT(8642-(BA1*BA1))</f>
        <v>80.20598481410225</v>
      </c>
      <c r="BC137" s="1">
        <f>SQRT(8642-(BB1*BB1))</f>
        <v>79.61155694998057</v>
      </c>
      <c r="BD137" s="1">
        <f>SQRT(8642-(BC1*BC1))</f>
        <v>79</v>
      </c>
      <c r="BE137" s="1">
        <f>SQRT(8642-(BD1*BD1))</f>
        <v>78.37091297158659</v>
      </c>
      <c r="BF137" s="1">
        <f>SQRT(8642-(BE1*BE1))</f>
        <v>77.72387020729218</v>
      </c>
      <c r="BG137" s="1">
        <f>SQRT(8642-(BF1*BF1))</f>
        <v>77.05841939723393</v>
      </c>
      <c r="BH137" s="1">
        <f>SQRT(8642-(BG1*BG1))</f>
        <v>76.3740793725201</v>
      </c>
      <c r="BI137" s="1">
        <f>SQRT(8642-(BH1*BH1))</f>
        <v>75.67033764957046</v>
      </c>
      <c r="BJ137" s="1">
        <f>SQRT(8642-(BI1*BI1))</f>
        <v>74.94664769020693</v>
      </c>
      <c r="BK137" s="1">
        <f>SQRT(8642-(BJ1*BJ1))</f>
        <v>74.2024258363566</v>
      </c>
      <c r="BL137" s="1">
        <f>SQRT(8642-(BK1*BK1))</f>
        <v>73.43704787094863</v>
      </c>
      <c r="BM137" s="1">
        <f>SQRT(8642-(BL1*BL1))</f>
        <v>72.64984514780468</v>
      </c>
      <c r="BN137" s="1">
        <f>SQRT(8642-(BM1*BM1))</f>
        <v>71.84010022264724</v>
      </c>
      <c r="BO137" s="1">
        <f>SQRT(8642-(BN1*BN1))</f>
        <v>71.00704190430693</v>
      </c>
      <c r="BP137" s="1">
        <f>SQRT(8642-(BO1*BO1))</f>
        <v>70.14983962918234</v>
      </c>
      <c r="BQ137" s="1">
        <f>SQRT(8642-(BP1*BP1))</f>
        <v>69.26759704219572</v>
      </c>
      <c r="BR137" s="1">
        <f>SQRT(8642-(BQ1*BQ1))</f>
        <v>68.3593446428504</v>
      </c>
      <c r="BS137" s="1">
        <f>SQRT(8642-(BR1*BR1))</f>
        <v>67.42403132415029</v>
      </c>
      <c r="BT137" s="1">
        <f>SQRT(8642-(BS1*BS1))</f>
        <v>66.46051459325304</v>
      </c>
    </row>
    <row r="138" spans="1:71" ht="12.75">
      <c r="A138" s="3">
        <f>D138/1.41421356</f>
        <v>64.69930458705471</v>
      </c>
      <c r="B138" s="3">
        <v>65</v>
      </c>
      <c r="C138" s="4">
        <v>135.5</v>
      </c>
      <c r="D138" s="4">
        <f>SQRT((163.5*163.5)-(C138*C138))</f>
        <v>91.49863386958299</v>
      </c>
      <c r="E138" s="4">
        <v>93</v>
      </c>
      <c r="F138" s="4">
        <f>D138*D138</f>
        <v>8372</v>
      </c>
      <c r="G138" s="1">
        <f>D138</f>
        <v>91.49863386958299</v>
      </c>
      <c r="H138" s="1">
        <f>SQRT(8372-(G1*G1))</f>
        <v>91.49316914393118</v>
      </c>
      <c r="I138" s="1">
        <f>SQRT(8372-(H1*H1))</f>
        <v>91.47677300823418</v>
      </c>
      <c r="J138" s="1">
        <f>SQRT(8372-(I1*I1))</f>
        <v>91.44943958275523</v>
      </c>
      <c r="K138" s="1">
        <f>SQRT(8372-(J1*J1))</f>
        <v>91.41115905621152</v>
      </c>
      <c r="L138" s="1">
        <f>SQRT(8372-(K1*K1))</f>
        <v>91.36191766814004</v>
      </c>
      <c r="M138" s="1">
        <f>SQRT(8372-(L1*L1))</f>
        <v>91.30169768410661</v>
      </c>
      <c r="N138" s="1">
        <f>SQRT(8372-(M1*M1))</f>
        <v>91.23047736365298</v>
      </c>
      <c r="O138" s="1">
        <f>SQRT(8372-(N1*N1))</f>
        <v>91.14823092084673</v>
      </c>
      <c r="P138" s="1">
        <f>SQRT(8372-(O1*O1))</f>
        <v>91.05492847726585</v>
      </c>
      <c r="Q138" s="1">
        <f>SQRT(8372-(P1*P1))</f>
        <v>90.95053600721658</v>
      </c>
      <c r="R138" s="1">
        <f>SQRT(8372-(Q1*Q1))</f>
        <v>90.83501527494779</v>
      </c>
      <c r="S138" s="1">
        <f>SQRT(8372-(R1*R1))</f>
        <v>90.70832376358854</v>
      </c>
      <c r="T138" s="1">
        <f>SQRT(8372-(S1*S1))</f>
        <v>90.5704145954958</v>
      </c>
      <c r="U138" s="1">
        <f>SQRT(8372-(T1*T1))</f>
        <v>90.42123644365851</v>
      </c>
      <c r="V138" s="1">
        <f>SQRT(8372-(U1*U1))</f>
        <v>90.26073343375845</v>
      </c>
      <c r="W138" s="1">
        <f>SQRT(8372-(V1*V1))</f>
        <v>90.08884503644167</v>
      </c>
      <c r="X138" s="1">
        <f>SQRT(8372-(W1*W1))</f>
        <v>89.90550594930212</v>
      </c>
      <c r="Y138" s="1">
        <f>SQRT(8372-(X1*X1))</f>
        <v>89.71064596802321</v>
      </c>
      <c r="Z138" s="1">
        <f>SQRT(8372-(Y1*Y1))</f>
        <v>89.50418984606252</v>
      </c>
      <c r="AA138" s="1">
        <f>SQRT(8372-(Z1*Z1))</f>
        <v>89.28605714219886</v>
      </c>
      <c r="AB138" s="1">
        <f>SQRT(8372-(AA1*AA1))</f>
        <v>89.05616205518852</v>
      </c>
      <c r="AC138" s="1">
        <f>SQRT(8372-(AB1*AB1))</f>
        <v>88.81441324469807</v>
      </c>
      <c r="AD138" s="1">
        <f>SQRT(8372-(AC1*AC1))</f>
        <v>88.5607136375944</v>
      </c>
      <c r="AE138" s="1">
        <f>SQRT(8372-(AD1*AD1))</f>
        <v>88.29496021857646</v>
      </c>
      <c r="AF138" s="1">
        <f>SQRT(8372-(AE1*AE1))</f>
        <v>88.01704380402695</v>
      </c>
      <c r="AG138" s="1">
        <f>SQRT(8372-(AF1*AF1))</f>
        <v>87.72684879784524</v>
      </c>
      <c r="AH138" s="1">
        <f>SQRT(8372-(AG1*AG1))</f>
        <v>87.42425292789181</v>
      </c>
      <c r="AI138" s="1">
        <f>SQRT(8372-(AH1*AH1))</f>
        <v>87.10912696153027</v>
      </c>
      <c r="AJ138" s="1">
        <f>SQRT(8372-(AI1*AI1))</f>
        <v>86.78133439859057</v>
      </c>
      <c r="AK138" s="1">
        <f>SQRT(8372-(AJ1*AJ1))</f>
        <v>86.44073113989724</v>
      </c>
      <c r="AL138" s="1">
        <f>SQRT(8372-(AK1*AK1))</f>
        <v>86.08716512930368</v>
      </c>
      <c r="AM138" s="1">
        <f>SQRT(8372-(AL1*AL1))</f>
        <v>85.72047596694736</v>
      </c>
      <c r="AN138" s="1">
        <f>SQRT(8372-(AM1*AM1))</f>
        <v>85.34049449118513</v>
      </c>
      <c r="AO138" s="1">
        <f>SQRT(8372-(AN1*AN1))</f>
        <v>84.94704232638121</v>
      </c>
      <c r="AP138" s="1">
        <f>SQRT(8372-(AO1*AO1))</f>
        <v>84.53993139339539</v>
      </c>
      <c r="AQ138" s="1">
        <f>SQRT(8372-(AP1*AP1))</f>
        <v>84.11896337925236</v>
      </c>
      <c r="AR138" s="1">
        <f>SQRT(8372-(AQ1*AQ1))</f>
        <v>83.68392916205596</v>
      </c>
      <c r="AS138" s="1">
        <f>SQRT(8372-(AR1*AR1))</f>
        <v>83.23460818673925</v>
      </c>
      <c r="AT138" s="1">
        <f>SQRT(8372-(AS1*AS1))</f>
        <v>82.77076778670111</v>
      </c>
      <c r="AU138" s="1">
        <f>SQRT(8372-(AT1*AT1))</f>
        <v>82.29216244576394</v>
      </c>
      <c r="AV138" s="1">
        <f>SQRT(8372-(AU1*AU1))</f>
        <v>81.79853299418028</v>
      </c>
      <c r="AW138" s="1">
        <f>SQRT(8372-(AV1*AV1))</f>
        <v>81.2896057316063</v>
      </c>
      <c r="AX138" s="1">
        <f>SQRT(8372-(AW1*AW1))</f>
        <v>80.76509146902515</v>
      </c>
      <c r="AY138" s="1">
        <f>SQRT(8372-(AX1*AX1))</f>
        <v>80.22468448052632</v>
      </c>
      <c r="AZ138" s="1">
        <f>SQRT(8372-(AY1*AY1))</f>
        <v>79.66806135459805</v>
      </c>
      <c r="BA138" s="1">
        <f>SQRT(8372-(AZ1*AZ1))</f>
        <v>79.09487973314076</v>
      </c>
      <c r="BB138" s="1">
        <f>SQRT(8372-(BA1*BA1))</f>
        <v>78.50477692471968</v>
      </c>
      <c r="BC138" s="1">
        <f>SQRT(8372-(BB1*BB1))</f>
        <v>77.89736837660179</v>
      </c>
      <c r="BD138" s="1">
        <f>SQRT(8372-(BC1*BC1))</f>
        <v>77.272245987806</v>
      </c>
      <c r="BE138" s="1">
        <f>SQRT(8372-(BD1*BD1))</f>
        <v>76.62897624267207</v>
      </c>
      <c r="BF138" s="1">
        <f>SQRT(8372-(BE1*BE1))</f>
        <v>75.9670981412348</v>
      </c>
      <c r="BG138" s="1">
        <f>SQRT(8372-(BF1*BF1))</f>
        <v>75.28612089887484</v>
      </c>
      <c r="BH138" s="1">
        <f>SQRT(8372-(BG1*BG1))</f>
        <v>74.58552138317464</v>
      </c>
      <c r="BI138" s="1">
        <f>SQRT(8372-(BH1*BH1))</f>
        <v>73.86474125047755</v>
      </c>
      <c r="BJ138" s="1">
        <f>SQRT(8372-(BI1*BI1))</f>
        <v>73.12318373812782</v>
      </c>
      <c r="BK138" s="1">
        <f>SQRT(8372-(BJ1*BJ1))</f>
        <v>72.36021006050217</v>
      </c>
      <c r="BL138" s="1">
        <f>SQRT(8372-(BK1*BK1))</f>
        <v>71.57513534740957</v>
      </c>
      <c r="BM138" s="1">
        <f>SQRT(8372-(BL1*BL1))</f>
        <v>70.76722405181653</v>
      </c>
      <c r="BN138" s="1">
        <f>SQRT(8372-(BM1*BM1))</f>
        <v>69.93568473962345</v>
      </c>
      <c r="BO138" s="1">
        <f>SQRT(8372-(BN1*BN1))</f>
        <v>69.07966415668217</v>
      </c>
      <c r="BP138" s="1">
        <f>SQRT(8372-(BO1*BO1))</f>
        <v>68.19824044651006</v>
      </c>
      <c r="BQ138" s="1">
        <f>SQRT(8372-(BP1*BP1))</f>
        <v>67.29041536504289</v>
      </c>
      <c r="BR138" s="1">
        <f>SQRT(8372-(BQ1*BQ1))</f>
        <v>66.35510530471637</v>
      </c>
      <c r="BS138" s="1">
        <f>SQRT(8372-(BR1*BR1))</f>
        <v>65.39113089708727</v>
      </c>
    </row>
    <row r="139" spans="1:70" ht="12.75">
      <c r="A139" s="3">
        <f>D139/1.41421356</f>
        <v>63.63961041357855</v>
      </c>
      <c r="B139" s="3">
        <v>64</v>
      </c>
      <c r="C139" s="4">
        <v>136.5</v>
      </c>
      <c r="D139" s="4">
        <f>SQRT((163.5*163.5)-(C139*C139))</f>
        <v>90</v>
      </c>
      <c r="E139" s="4">
        <v>92</v>
      </c>
      <c r="F139" s="4">
        <f>D139*D139</f>
        <v>8100</v>
      </c>
      <c r="G139" s="1">
        <f>D139</f>
        <v>90</v>
      </c>
      <c r="H139" s="1">
        <f>SQRT(8100-(G1*G1))</f>
        <v>89.99444427296609</v>
      </c>
      <c r="I139" s="1">
        <f>SQRT(8100-(H1*H1))</f>
        <v>89.97777503361594</v>
      </c>
      <c r="J139" s="1">
        <f>SQRT(8100-(I1*I1))</f>
        <v>89.9499861033897</v>
      </c>
      <c r="K139" s="1">
        <f>SQRT(8100-(J1*J1))</f>
        <v>89.91106717195609</v>
      </c>
      <c r="L139" s="1">
        <f>SQRT(8100-(K1*K1))</f>
        <v>89.86100377805714</v>
      </c>
      <c r="M139" s="1">
        <f>SQRT(8100-(L1*L1))</f>
        <v>89.7997772825746</v>
      </c>
      <c r="N139" s="1">
        <f>SQRT(8100-(M1*M1))</f>
        <v>89.72736483370053</v>
      </c>
      <c r="O139" s="1">
        <f>SQRT(8100-(N1*N1))</f>
        <v>89.64373932405988</v>
      </c>
      <c r="P139" s="1">
        <f>SQRT(8100-(O1*O1))</f>
        <v>89.5488693395958</v>
      </c>
      <c r="Q139" s="1">
        <f>SQRT(8100-(P1*P1))</f>
        <v>89.44271909999159</v>
      </c>
      <c r="R139" s="1">
        <f>SQRT(8100-(Q1*Q1))</f>
        <v>89.32524839036273</v>
      </c>
      <c r="S139" s="1">
        <f>SQRT(8100-(R1*R1))</f>
        <v>89.19641248391103</v>
      </c>
      <c r="T139" s="1">
        <f>SQRT(8100-(S1*S1))</f>
        <v>89.05616205518852</v>
      </c>
      <c r="U139" s="1">
        <f>SQRT(8100-(T1*T1))</f>
        <v>88.90444308357148</v>
      </c>
      <c r="V139" s="1">
        <f>SQRT(8100-(U1*U1))</f>
        <v>88.74119674649424</v>
      </c>
      <c r="W139" s="1">
        <f>SQRT(8100-(V1*V1))</f>
        <v>88.56635930193812</v>
      </c>
      <c r="X139" s="1">
        <f>SQRT(8100-(W1*W1))</f>
        <v>88.37986195961159</v>
      </c>
      <c r="Y139" s="1">
        <f>SQRT(8100-(X1*X1))</f>
        <v>88.18163074019441</v>
      </c>
      <c r="Z139" s="1">
        <f>SQRT(8100-(Y1*Y1))</f>
        <v>87.9715863219483</v>
      </c>
      <c r="AA139" s="1">
        <f>SQRT(8100-(Z1*Z1))</f>
        <v>87.74964387392122</v>
      </c>
      <c r="AB139" s="1">
        <f>SQRT(8100-(AA1*AA1))</f>
        <v>87.51571287488893</v>
      </c>
      <c r="AC139" s="1">
        <f>SQRT(8100-(AB1*AB1))</f>
        <v>87.26969691708571</v>
      </c>
      <c r="AD139" s="1">
        <f>SQRT(8100-(AC1*AC1))</f>
        <v>87.01149349367589</v>
      </c>
      <c r="AE139" s="1">
        <f>SQRT(8100-(AD1*AD1))</f>
        <v>86.74099376880577</v>
      </c>
      <c r="AF139" s="1">
        <f>SQRT(8100-(AE1*AE1))</f>
        <v>86.45808232895291</v>
      </c>
      <c r="AG139" s="1">
        <f>SQRT(8100-(AF1*AF1))</f>
        <v>86.16263691415206</v>
      </c>
      <c r="AH139" s="1">
        <f>SQRT(8100-(AG1*AG1))</f>
        <v>85.85452812752511</v>
      </c>
      <c r="AI139" s="1">
        <f>SQRT(8100-(AH1*AH1))</f>
        <v>85.53361912137238</v>
      </c>
      <c r="AJ139" s="1">
        <f>SQRT(8100-(AI1*AI1))</f>
        <v>85.19976525789258</v>
      </c>
      <c r="AK139" s="1">
        <f>SQRT(8100-(AJ1*AJ1))</f>
        <v>84.8528137423857</v>
      </c>
      <c r="AL139" s="1">
        <f>SQRT(8100-(AK1*AK1))</f>
        <v>84.49260322655469</v>
      </c>
      <c r="AM139" s="1">
        <f>SQRT(8100-(AL1*AL1))</f>
        <v>84.11896337925236</v>
      </c>
      <c r="AN139" s="1">
        <f>SQRT(8100-(AM1*AM1))</f>
        <v>83.73171442171717</v>
      </c>
      <c r="AO139" s="1">
        <f>SQRT(8100-(AN1*AN1))</f>
        <v>83.33066662399864</v>
      </c>
      <c r="AP139" s="1">
        <f>SQRT(8100-(AO1*AO1))</f>
        <v>82.915619758885</v>
      </c>
      <c r="AQ139" s="1">
        <f>SQRT(8100-(AP1*AP1))</f>
        <v>82.48636250920512</v>
      </c>
      <c r="AR139" s="1">
        <f>SQRT(8100-(AQ1*AQ1))</f>
        <v>82.04267182387468</v>
      </c>
      <c r="AS139" s="1">
        <f>SQRT(8100-(AR1*AR1))</f>
        <v>81.58431221748455</v>
      </c>
      <c r="AT139" s="1">
        <f>SQRT(8100-(AS1*AS1))</f>
        <v>81.11103500757464</v>
      </c>
      <c r="AU139" s="1">
        <f>SQRT(8100-(AT1*AT1))</f>
        <v>80.62257748298549</v>
      </c>
      <c r="AV139" s="1">
        <f>SQRT(8100-(AU1*AU1))</f>
        <v>80.11866199581718</v>
      </c>
      <c r="AW139" s="1">
        <f>SQRT(8100-(AV1*AV1))</f>
        <v>79.5989949685296</v>
      </c>
      <c r="AX139" s="1">
        <f>SQRT(8100-(AW1*AW1))</f>
        <v>79.06326580656784</v>
      </c>
      <c r="AY139" s="1">
        <f>SQRT(8100-(AX1*AX1))</f>
        <v>78.51114570556209</v>
      </c>
      <c r="AZ139" s="1">
        <f>SQRT(8100-(AY1*AY1))</f>
        <v>77.94228634059948</v>
      </c>
      <c r="BA139" s="1">
        <f>SQRT(8100-(AZ1*AZ1))</f>
        <v>77.35631842325486</v>
      </c>
      <c r="BB139" s="1">
        <f>SQRT(8100-(BA1*BA1))</f>
        <v>76.75285010994706</v>
      </c>
      <c r="BC139" s="1">
        <f>SQRT(8100-(BB1*BB1))</f>
        <v>76.13146524269712</v>
      </c>
      <c r="BD139" s="1">
        <f>SQRT(8100-(BC1*BC1))</f>
        <v>75.49172140042907</v>
      </c>
      <c r="BE139" s="1">
        <f>SQRT(8100-(BD1*BD1))</f>
        <v>74.83314773547883</v>
      </c>
      <c r="BF139" s="1">
        <f>SQRT(8100-(BE1*BE1))</f>
        <v>74.15524256584965</v>
      </c>
      <c r="BG139" s="1">
        <f>SQRT(8100-(BF1*BF1))</f>
        <v>73.45747068882783</v>
      </c>
      <c r="BH139" s="1">
        <f>SQRT(8100-(BG1*BG1))</f>
        <v>72.73926037567333</v>
      </c>
      <c r="BI139" s="1">
        <f>SQRT(8100-(BH1*BH1))</f>
        <v>72</v>
      </c>
      <c r="BJ139" s="1">
        <f>SQRT(8100-(BI1*BI1))</f>
        <v>71.23903424387504</v>
      </c>
      <c r="BK139" s="1">
        <f>SQRT(8100-(BJ1*BJ1))</f>
        <v>70.45565981523414</v>
      </c>
      <c r="BL139" s="1">
        <f>SQRT(8100-(BK1*BK1))</f>
        <v>69.6491205974634</v>
      </c>
      <c r="BM139" s="1">
        <f>SQRT(8100-(BL1*BL1))</f>
        <v>68.81860213634101</v>
      </c>
      <c r="BN139" s="1">
        <f>SQRT(8100-(BM1*BM1))</f>
        <v>67.96322535018479</v>
      </c>
      <c r="BO139" s="1">
        <f>SQRT(8100-(BN1*BN1))</f>
        <v>67.08203932499369</v>
      </c>
      <c r="BP139" s="1">
        <f>SQRT(8100-(BO1*BO1))</f>
        <v>66.17401302626281</v>
      </c>
      <c r="BQ139" s="1">
        <f>SQRT(8100-(BP1*BP1))</f>
        <v>65.23802572120036</v>
      </c>
      <c r="BR139" s="1">
        <f>SQRT(8100-(BQ1*BQ1))</f>
        <v>64.27285585688566</v>
      </c>
    </row>
    <row r="140" spans="1:69" ht="12.75">
      <c r="A140" s="3">
        <f>D140/1.41421356</f>
        <v>62.5539767971012</v>
      </c>
      <c r="B140" s="3">
        <v>63</v>
      </c>
      <c r="C140" s="4">
        <v>137.5</v>
      </c>
      <c r="D140" s="4">
        <f>SQRT((163.5*163.5)-(C140*C140))</f>
        <v>88.46468221838589</v>
      </c>
      <c r="E140" s="4">
        <v>90</v>
      </c>
      <c r="F140" s="4">
        <f>D140*D140</f>
        <v>7826</v>
      </c>
      <c r="G140" s="1">
        <f>D140</f>
        <v>88.46468221838589</v>
      </c>
      <c r="H140" s="1">
        <f>SQRT(7826-(G1*G1))</f>
        <v>88.45903006477066</v>
      </c>
      <c r="I140" s="1">
        <f>SQRT(7826-(H1*H1))</f>
        <v>88.4420714366189</v>
      </c>
      <c r="J140" s="1">
        <f>SQRT(7826-(I1*I1))</f>
        <v>88.41379982785493</v>
      </c>
      <c r="K140" s="1">
        <f>SQRT(7826-(J1*J1))</f>
        <v>88.3742043811428</v>
      </c>
      <c r="L140" s="1">
        <f>SQRT(7826-(K1*K1))</f>
        <v>88.32326986700618</v>
      </c>
      <c r="M140" s="1">
        <f>SQRT(7826-(L1*L1))</f>
        <v>88.26097665446491</v>
      </c>
      <c r="N140" s="1">
        <f>SQRT(7826-(M1*M1))</f>
        <v>88.1873006730561</v>
      </c>
      <c r="O140" s="1">
        <f>SQRT(7826-(N1*N1))</f>
        <v>88.10221336606703</v>
      </c>
      <c r="P140" s="1">
        <f>SQRT(7826-(O1*O1))</f>
        <v>88.0056816347672</v>
      </c>
      <c r="Q140" s="1">
        <f>SQRT(7826-(P1*P1))</f>
        <v>87.89766777338293</v>
      </c>
      <c r="R140" s="1">
        <f>SQRT(7826-(Q1*Q1))</f>
        <v>87.77812939451375</v>
      </c>
      <c r="S140" s="1">
        <f>SQRT(7826-(R1*R1))</f>
        <v>87.64701934464172</v>
      </c>
      <c r="T140" s="1">
        <f>SQRT(7826-(S1*S1))</f>
        <v>87.50428560933459</v>
      </c>
      <c r="U140" s="1">
        <f>SQRT(7826-(T1*T1))</f>
        <v>87.34987120768983</v>
      </c>
      <c r="V140" s="1">
        <f>SQRT(7826-(U1*U1))</f>
        <v>87.18371407550839</v>
      </c>
      <c r="W140" s="1">
        <f>SQRT(7826-(V1*V1))</f>
        <v>87.00574693662483</v>
      </c>
      <c r="X140" s="1">
        <f>SQRT(7826-(W1*W1))</f>
        <v>86.81589716175259</v>
      </c>
      <c r="Y140" s="1">
        <f>SQRT(7826-(X1*X1))</f>
        <v>86.61408661412992</v>
      </c>
      <c r="Z140" s="1">
        <f>SQRT(7826-(Y1*Y1))</f>
        <v>86.40023148117139</v>
      </c>
      <c r="AA140" s="1">
        <f>SQRT(7826-(Z1*Z1))</f>
        <v>86.17424209124209</v>
      </c>
      <c r="AB140" s="1">
        <f>SQRT(7826-(AA1*AA1))</f>
        <v>85.93602271457529</v>
      </c>
      <c r="AC140" s="1">
        <f>SQRT(7826-(AB1*AB1))</f>
        <v>85.68547134724766</v>
      </c>
      <c r="AD140" s="1">
        <f>SQRT(7826-(AC1*AC1))</f>
        <v>85.42247947700886</v>
      </c>
      <c r="AE140" s="1">
        <f>SQRT(7826-(AD1*AD1))</f>
        <v>85.14693182963201</v>
      </c>
      <c r="AF140" s="1">
        <f>SQRT(7826-(AE1*AE1))</f>
        <v>84.85870609430714</v>
      </c>
      <c r="AG140" s="1">
        <f>SQRT(7826-(AF1*AF1))</f>
        <v>84.55767262643882</v>
      </c>
      <c r="AH140" s="1">
        <f>SQRT(7826-(AG1*AG1))</f>
        <v>84.2436941260294</v>
      </c>
      <c r="AI140" s="1">
        <f>SQRT(7826-(AH1*AH1))</f>
        <v>83.916625289629</v>
      </c>
      <c r="AJ140" s="1">
        <f>SQRT(7826-(AI1*AI1))</f>
        <v>83.57631243360764</v>
      </c>
      <c r="AK140" s="1">
        <f>SQRT(7826-(AJ1*AJ1))</f>
        <v>83.22259308625273</v>
      </c>
      <c r="AL140" s="1">
        <f>SQRT(7826-(AK1*AK1))</f>
        <v>82.85529554590944</v>
      </c>
      <c r="AM140" s="1">
        <f>SQRT(7826-(AL1*AL1))</f>
        <v>82.47423840206105</v>
      </c>
      <c r="AN140" s="1">
        <f>SQRT(7826-(AM1*AM1))</f>
        <v>82.0792300158816</v>
      </c>
      <c r="AO140" s="1">
        <f>SQRT(7826-(AN1*AN1))</f>
        <v>81.67006795638167</v>
      </c>
      <c r="AP140" s="1">
        <f>SQRT(7826-(AO1*AO1))</f>
        <v>81.24653838779841</v>
      </c>
      <c r="AQ140" s="1">
        <f>SQRT(7826-(AP1*AP1))</f>
        <v>80.8084154033477</v>
      </c>
      <c r="AR140" s="1">
        <f>SQRT(7826-(AQ1*AQ1))</f>
        <v>80.3554602998452</v>
      </c>
      <c r="AS140" s="1">
        <f>SQRT(7826-(AR1*AR1))</f>
        <v>79.88742078700501</v>
      </c>
      <c r="AT140" s="1">
        <f>SQRT(7826-(AS1*AS1))</f>
        <v>79.40403012442127</v>
      </c>
      <c r="AU140" s="1">
        <f>SQRT(7826-(AT1*AT1))</f>
        <v>78.90500617831546</v>
      </c>
      <c r="AV140" s="1">
        <f>SQRT(7826-(AU1*AU1))</f>
        <v>78.39005038906404</v>
      </c>
      <c r="AW140" s="1">
        <f>SQRT(7826-(AV1*AV1))</f>
        <v>77.85884663928692</v>
      </c>
      <c r="AX140" s="1">
        <f>SQRT(7826-(AW1*AW1))</f>
        <v>77.31106001084191</v>
      </c>
      <c r="AY140" s="1">
        <f>SQRT(7826-(AX1*AX1))</f>
        <v>76.74633541739958</v>
      </c>
      <c r="AZ140" s="1">
        <f>SQRT(7826-(AY1*AY1))</f>
        <v>76.16429609731846</v>
      </c>
      <c r="BA140" s="1">
        <f>SQRT(7826-(AZ1*AZ1))</f>
        <v>75.56454194925024</v>
      </c>
      <c r="BB140" s="1">
        <f>SQRT(7826-(BA1*BA1))</f>
        <v>74.94664769020693</v>
      </c>
      <c r="BC140" s="1">
        <f>SQRT(7826-(BB1*BB1))</f>
        <v>74.31016081263719</v>
      </c>
      <c r="BD140" s="1">
        <f>SQRT(7826-(BC1*BC1))</f>
        <v>73.65459931328118</v>
      </c>
      <c r="BE140" s="1">
        <f>SQRT(7826-(BD1*BD1))</f>
        <v>72.97944916207575</v>
      </c>
      <c r="BF140" s="1">
        <f>SQRT(7826-(BE1*BE1))</f>
        <v>72.2841614740048</v>
      </c>
      <c r="BG140" s="1">
        <f>SQRT(7826-(BF1*BF1))</f>
        <v>71.56814934033156</v>
      </c>
      <c r="BH140" s="1">
        <f>SQRT(7826-(BG1*BG1))</f>
        <v>70.83078426785913</v>
      </c>
      <c r="BI140" s="1">
        <f>SQRT(7826-(BH1*BH1))</f>
        <v>70.07139216541941</v>
      </c>
      <c r="BJ140" s="1">
        <f>SQRT(7826-(BI1*BI1))</f>
        <v>69.28924880528002</v>
      </c>
      <c r="BK140" s="1">
        <f>SQRT(7826-(BJ1*BJ1))</f>
        <v>68.48357467305573</v>
      </c>
      <c r="BL140" s="1">
        <f>SQRT(7826-(BK1*BK1))</f>
        <v>67.65352910233139</v>
      </c>
      <c r="BM140" s="1">
        <f>SQRT(7826-(BL1*BL1))</f>
        <v>66.79820356865893</v>
      </c>
      <c r="BN140" s="1">
        <f>SQRT(7826-(BM1*BM1))</f>
        <v>65.91661399070799</v>
      </c>
      <c r="BO140" s="1">
        <f>SQRT(7826-(BN1*BN1))</f>
        <v>65.00769185258002</v>
      </c>
      <c r="BP140" s="1">
        <f>SQRT(7826-(BO1*BO1))</f>
        <v>64.07027391856539</v>
      </c>
      <c r="BQ140" s="5">
        <f>SQRT(7826-(BP1*BP1))</f>
        <v>63.103090257134</v>
      </c>
    </row>
    <row r="141" spans="1:68" ht="12.75">
      <c r="A141" s="3">
        <f>D141/1.41421356</f>
        <v>61.44102874032252</v>
      </c>
      <c r="B141" s="3">
        <v>62</v>
      </c>
      <c r="C141" s="4">
        <v>138.5</v>
      </c>
      <c r="D141" s="4">
        <f>SQRT((163.5*163.5)-(C141*C141))</f>
        <v>86.89073598491383</v>
      </c>
      <c r="E141" s="4">
        <v>89</v>
      </c>
      <c r="F141" s="4">
        <f>D141*D141</f>
        <v>7549.999999999999</v>
      </c>
      <c r="G141" s="1">
        <f>D141</f>
        <v>86.89073598491383</v>
      </c>
      <c r="H141" s="1">
        <f>SQRT(7550-(G1*G1))</f>
        <v>86.88498144098322</v>
      </c>
      <c r="I141" s="1">
        <f>SQRT(7550-(H1*H1))</f>
        <v>86.86771552193599</v>
      </c>
      <c r="J141" s="1">
        <f>SQRT(7550-(I1*I1))</f>
        <v>86.83893136145792</v>
      </c>
      <c r="K141" s="1">
        <f>SQRT(7550-(J1*J1))</f>
        <v>86.79861750051091</v>
      </c>
      <c r="L141" s="1">
        <f>SQRT(7550-(K1*K1))</f>
        <v>86.74675786448736</v>
      </c>
      <c r="M141" s="1">
        <f>SQRT(7550-(L1*L1))</f>
        <v>86.68333173107735</v>
      </c>
      <c r="N141" s="1">
        <f>SQRT(7550-(M1*M1))</f>
        <v>86.6083136886985</v>
      </c>
      <c r="O141" s="1">
        <f>SQRT(7550-(N1*N1))</f>
        <v>86.52167358529307</v>
      </c>
      <c r="P141" s="1">
        <f>SQRT(7550-(O1*O1))</f>
        <v>86.42337646724988</v>
      </c>
      <c r="Q141" s="1">
        <f>SQRT(7550-(P1*P1))</f>
        <v>86.31338250816034</v>
      </c>
      <c r="R141" s="1">
        <f>SQRT(7550-(Q1*Q1))</f>
        <v>86.19164692706596</v>
      </c>
      <c r="S141" s="1">
        <f>SQRT(7550-(R1*R1))</f>
        <v>86.05811989580066</v>
      </c>
      <c r="T141" s="1">
        <f>SQRT(7550-(S1*S1))</f>
        <v>85.9127464349732</v>
      </c>
      <c r="U141" s="1">
        <f>SQRT(7550-(T1*T1))</f>
        <v>85.75546629807339</v>
      </c>
      <c r="V141" s="1">
        <f>SQRT(7550-(U1*U1))</f>
        <v>85.58621384311844</v>
      </c>
      <c r="W141" s="1">
        <f>SQRT(7550-(V1*V1))</f>
        <v>85.4049178911847</v>
      </c>
      <c r="X141" s="1">
        <f>SQRT(7550-(W1*W1))</f>
        <v>85.21150157109074</v>
      </c>
      <c r="Y141" s="1">
        <f>SQRT(7550-(X1*X1))</f>
        <v>85.00588214941364</v>
      </c>
      <c r="Z141" s="1">
        <f>SQRT(7550-(Y1*Y1))</f>
        <v>84.78797084492588</v>
      </c>
      <c r="AA141" s="1">
        <f>SQRT(7550-(Z1*Z1))</f>
        <v>84.55767262643882</v>
      </c>
      <c r="AB141" s="1">
        <f>SQRT(7550-(AA1*AA1))</f>
        <v>84.31488599292535</v>
      </c>
      <c r="AC141" s="1">
        <f>SQRT(7550-(AB1*AB1))</f>
        <v>84.05950273467003</v>
      </c>
      <c r="AD141" s="1">
        <f>SQRT(7550-(AC1*AC1))</f>
        <v>83.79140767405688</v>
      </c>
      <c r="AE141" s="1">
        <f>SQRT(7550-(AD1*AD1))</f>
        <v>83.51047838445186</v>
      </c>
      <c r="AF141" s="1">
        <f>SQRT(7550-(AE1*AE1))</f>
        <v>83.21658488546619</v>
      </c>
      <c r="AG141" s="1">
        <f>SQRT(7550-(AF1*AF1))</f>
        <v>82.90958931269651</v>
      </c>
      <c r="AH141" s="1">
        <f>SQRT(7550-(AG1*AG1))</f>
        <v>82.58934555982388</v>
      </c>
      <c r="AI141" s="1">
        <f>SQRT(7550-(AH1*AH1))</f>
        <v>82.25569889071517</v>
      </c>
      <c r="AJ141" s="1">
        <f>SQRT(7550-(AI1*AI1))</f>
        <v>81.9084855189009</v>
      </c>
      <c r="AK141" s="1">
        <f>SQRT(7550-(AJ1*AJ1))</f>
        <v>81.54753215150045</v>
      </c>
      <c r="AL141" s="1">
        <f>SQRT(7550-(AK1*AK1))</f>
        <v>81.17265549432271</v>
      </c>
      <c r="AM141" s="1">
        <f>SQRT(7550-(AL1*AL1))</f>
        <v>80.78366171448283</v>
      </c>
      <c r="AN141" s="1">
        <f>SQRT(7550-(AM1*AM1))</f>
        <v>80.38034585643433</v>
      </c>
      <c r="AO141" s="1">
        <f>SQRT(7550-(AN1*AN1))</f>
        <v>79.96249120681522</v>
      </c>
      <c r="AP141" s="1">
        <f>SQRT(7550-(AO1*AO1))</f>
        <v>79.52986860293433</v>
      </c>
      <c r="AQ141" s="1">
        <f>SQRT(7550-(AP1*AP1))</f>
        <v>79.08223567907018</v>
      </c>
      <c r="AR141" s="1">
        <f>SQRT(7550-(AQ1*AQ1))</f>
        <v>78.61933604400383</v>
      </c>
      <c r="AS141" s="1">
        <f>SQRT(7550-(AR1*AR1))</f>
        <v>78.14089838234521</v>
      </c>
      <c r="AT141" s="1">
        <f>SQRT(7550-(AS1*AS1))</f>
        <v>77.64663547121665</v>
      </c>
      <c r="AU141" s="1">
        <f>SQRT(7550-(AT1*AT1))</f>
        <v>77.13624310270757</v>
      </c>
      <c r="AV141" s="1">
        <f>SQRT(7550-(AU1*AU1))</f>
        <v>76.60939890117922</v>
      </c>
      <c r="AW141" s="1">
        <f>SQRT(7550-(AV1*AV1))</f>
        <v>76.06576102294646</v>
      </c>
      <c r="AX141" s="1">
        <f>SQRT(7550-(AW1*AW1))</f>
        <v>75.50496672405067</v>
      </c>
      <c r="AY141" s="1">
        <f>SQRT(7550-(AX1*AX1))</f>
        <v>74.92663077971676</v>
      </c>
      <c r="AZ141" s="1">
        <f>SQRT(7550-(AY1*AY1))</f>
        <v>74.33034373659252</v>
      </c>
      <c r="BA141" s="1">
        <f>SQRT(7550-(AZ1*AZ1))</f>
        <v>73.71566997592845</v>
      </c>
      <c r="BB141" s="1">
        <f>SQRT(7550-(BA1*BA1))</f>
        <v>73.08214556237385</v>
      </c>
      <c r="BC141" s="1">
        <f>SQRT(7550-(BB1*BB1))</f>
        <v>72.42927584892728</v>
      </c>
      <c r="BD141" s="1">
        <f>SQRT(7550-(BC1*BC1))</f>
        <v>71.75653280364095</v>
      </c>
      <c r="BE141" s="1">
        <f>SQRT(7550-(BD1*BD1))</f>
        <v>71.06335201775947</v>
      </c>
      <c r="BF141" s="1">
        <f>SQRT(7550-(BE1*BE1))</f>
        <v>70.34912934784623</v>
      </c>
      <c r="BG141" s="1">
        <f>SQRT(7550-(BF1*BF1))</f>
        <v>69.61321713582845</v>
      </c>
      <c r="BH141" s="1">
        <f>SQRT(7550-(BG1*BG1))</f>
        <v>68.85491994040804</v>
      </c>
      <c r="BI141" s="1">
        <f>SQRT(7550-(BH1*BH1))</f>
        <v>68.07348970047003</v>
      </c>
      <c r="BJ141" s="1">
        <f>SQRT(7550-(BI1*BI1))</f>
        <v>67.26812023536856</v>
      </c>
      <c r="BK141" s="1">
        <f>SQRT(7550-(BJ1*BJ1))</f>
        <v>66.43794096749237</v>
      </c>
      <c r="BL141" s="1">
        <f>SQRT(7550-(BK1*BK1))</f>
        <v>65.58200972827838</v>
      </c>
      <c r="BM141" s="1">
        <f>SQRT(7550-(BL1*BL1))</f>
        <v>64.69930447848725</v>
      </c>
      <c r="BN141" s="1">
        <f>SQRT(7550-(BM1*BM1))</f>
        <v>63.788713735268246</v>
      </c>
      <c r="BO141" s="1">
        <f>SQRT(7550-(BN1*BN1))</f>
        <v>62.849025449882674</v>
      </c>
      <c r="BP141" s="5">
        <f>SQRT(7550-(BO1*BO1))</f>
        <v>61.87891401761993</v>
      </c>
    </row>
    <row r="142" spans="1:67" ht="12.75">
      <c r="A142" s="3">
        <f>D142/1.41421356</f>
        <v>60.29925382790939</v>
      </c>
      <c r="B142" s="3">
        <v>61</v>
      </c>
      <c r="C142" s="4">
        <v>139.5</v>
      </c>
      <c r="D142" s="4">
        <f>SQRT((163.5*163.5)-(C142*C142))</f>
        <v>85.27602242131137</v>
      </c>
      <c r="E142" s="4">
        <v>87</v>
      </c>
      <c r="F142" s="4">
        <f>D142*D142</f>
        <v>7271.999999999999</v>
      </c>
      <c r="G142" s="1">
        <f>D142</f>
        <v>85.27602242131137</v>
      </c>
      <c r="H142" s="1">
        <f>SQRT(7272-(G1*G1))</f>
        <v>85.27015890685323</v>
      </c>
      <c r="I142" s="1">
        <f>SQRT(7272-(H1*H1))</f>
        <v>85.25256594378845</v>
      </c>
      <c r="J142" s="1">
        <f>SQRT(7272-(I1*I1))</f>
        <v>85.22323626805074</v>
      </c>
      <c r="K142" s="1">
        <f>SQRT(7272-(J1*J1))</f>
        <v>85.18215775618742</v>
      </c>
      <c r="L142" s="1">
        <f>SQRT(7272-(K1*K1))</f>
        <v>85.12931340026184</v>
      </c>
      <c r="M142" s="1">
        <f>SQRT(7272-(L1*L1))</f>
        <v>85.06468127254695</v>
      </c>
      <c r="N142" s="1">
        <f>SQRT(7272-(M1*M1))</f>
        <v>84.98823447983844</v>
      </c>
      <c r="O142" s="1">
        <f>SQRT(7272-(N1*N1))</f>
        <v>84.8999411071645</v>
      </c>
      <c r="P142" s="1">
        <f>SQRT(7272-(O1*O1))</f>
        <v>84.79976415061542</v>
      </c>
      <c r="Q142" s="1">
        <f>SQRT(7272-(P1*P1))</f>
        <v>84.68766143896052</v>
      </c>
      <c r="R142" s="1">
        <f>SQRT(7272-(Q1*Q1))</f>
        <v>84.56358554366058</v>
      </c>
      <c r="S142" s="1">
        <f>SQRT(7272-(R1*R1))</f>
        <v>84.42748367682174</v>
      </c>
      <c r="T142" s="1">
        <f>SQRT(7272-(S1*S1))</f>
        <v>84.27929757656977</v>
      </c>
      <c r="U142" s="1">
        <f>SQRT(7272-(T1*T1))</f>
        <v>84.11896337925236</v>
      </c>
      <c r="V142" s="1">
        <f>SQRT(7272-(U1*U1))</f>
        <v>83.94641147779933</v>
      </c>
      <c r="W142" s="1">
        <f>SQRT(7272-(V1*V1))</f>
        <v>83.7615663654877</v>
      </c>
      <c r="X142" s="1">
        <f>SQRT(7272-(W1*W1))</f>
        <v>83.56434646426669</v>
      </c>
      <c r="Y142" s="1">
        <f>SQRT(7272-(X1*X1))</f>
        <v>83.35466393669883</v>
      </c>
      <c r="Z142" s="1">
        <f>SQRT(7272-(Y1*Y1))</f>
        <v>83.1324244804637</v>
      </c>
      <c r="AA142" s="1">
        <f>SQRT(7272-(Z1*Z1))</f>
        <v>82.89752710425083</v>
      </c>
      <c r="AB142" s="1">
        <f>SQRT(7272-(AA1*AA1))</f>
        <v>82.64986388373546</v>
      </c>
      <c r="AC142" s="1">
        <f>SQRT(7272-(AB1*AB1))</f>
        <v>82.38931969618392</v>
      </c>
      <c r="AD142" s="1">
        <f>SQRT(7272-(AC1*AC1))</f>
        <v>82.11577193207161</v>
      </c>
      <c r="AE142" s="1">
        <f>SQRT(7272-(AD1*AD1))</f>
        <v>81.82909018191513</v>
      </c>
      <c r="AF142" s="1">
        <f>SQRT(7272-(AE1*AE1))</f>
        <v>81.52913589631623</v>
      </c>
      <c r="AG142" s="1">
        <f>SQRT(7272-(AF1*AF1))</f>
        <v>81.21576201698781</v>
      </c>
      <c r="AH142" s="1">
        <f>SQRT(7272-(AG1*AG1))</f>
        <v>80.88881257627658</v>
      </c>
      <c r="AI142" s="1">
        <f>SQRT(7272-(AH1*AH1))</f>
        <v>80.54812226240907</v>
      </c>
      <c r="AJ142" s="1">
        <f>SQRT(7272-(AI1*AI1))</f>
        <v>80.19351594736322</v>
      </c>
      <c r="AK142" s="1">
        <f>SQRT(7272-(AJ1*AJ1))</f>
        <v>79.82480817390042</v>
      </c>
      <c r="AL142" s="1">
        <f>SQRT(7272-(AK1*AK1))</f>
        <v>79.44180259787665</v>
      </c>
      <c r="AM142" s="1">
        <f>SQRT(7272-(AL1*AL1))</f>
        <v>79.04429138147802</v>
      </c>
      <c r="AN142" s="1">
        <f>SQRT(7272-(AM1*AM1))</f>
        <v>78.63205453248695</v>
      </c>
      <c r="AO142" s="1">
        <f>SQRT(7272-(AN1*AN1))</f>
        <v>78.20485918406861</v>
      </c>
      <c r="AP142" s="1">
        <f>SQRT(7272-(AO1*AO1))</f>
        <v>77.76245880886226</v>
      </c>
      <c r="AQ142" s="1">
        <f>SQRT(7272-(AP1*AP1))</f>
        <v>77.30459236035075</v>
      </c>
      <c r="AR142" s="1">
        <f>SQRT(7272-(AQ1*AQ1))</f>
        <v>76.83098333354845</v>
      </c>
      <c r="AS142" s="1">
        <f>SQRT(7272-(AR1*AR1))</f>
        <v>76.34133873596926</v>
      </c>
      <c r="AT142" s="1">
        <f>SQRT(7272-(AS1*AS1))</f>
        <v>75.83534795858722</v>
      </c>
      <c r="AU142" s="1">
        <f>SQRT(7272-(AT1*AT1))</f>
        <v>75.31268153505093</v>
      </c>
      <c r="AV142" s="1">
        <f>SQRT(7272-(AU1*AU1))</f>
        <v>74.77298977572049</v>
      </c>
      <c r="AW142" s="1">
        <f>SQRT(7272-(AV1*AV1))</f>
        <v>74.21590126111789</v>
      </c>
      <c r="AX142" s="1">
        <f>SQRT(7272-(AW1*AW1))</f>
        <v>73.64102117705865</v>
      </c>
      <c r="AY142" s="1">
        <f>SQRT(7272-(AX1*AX1))</f>
        <v>73.0479294709987</v>
      </c>
      <c r="AZ142" s="1">
        <f>SQRT(7272-(AY1*AY1))</f>
        <v>72.43617880589781</v>
      </c>
      <c r="BA142" s="1">
        <f>SQRT(7272-(AZ1*AZ1))</f>
        <v>71.80529228406496</v>
      </c>
      <c r="BB142" s="1">
        <f>SQRT(7272-(BA1*BA1))</f>
        <v>71.15476090888086</v>
      </c>
      <c r="BC142" s="1">
        <f>SQRT(7272-(BB1*BB1))</f>
        <v>70.48404074682438</v>
      </c>
      <c r="BD142" s="1">
        <f>SQRT(7272-(BC1*BC1))</f>
        <v>69.79254974565696</v>
      </c>
      <c r="BE142" s="1">
        <f>SQRT(7272-(BD1*BD1))</f>
        <v>69.07966415668217</v>
      </c>
      <c r="BF142" s="1">
        <f>SQRT(7272-(BE1*BE1))</f>
        <v>68.3447144993671</v>
      </c>
      <c r="BG142" s="1">
        <f>SQRT(7272-(BF1*BF1))</f>
        <v>67.58698099486321</v>
      </c>
      <c r="BH142" s="1">
        <f>SQRT(7272-(BG1*BG1))</f>
        <v>66.80568838055633</v>
      </c>
      <c r="BI142" s="1">
        <f>SQRT(7272-(BH1*BH1))</f>
        <v>66</v>
      </c>
      <c r="BJ142" s="1">
        <f>SQRT(7272-(BI1*BI1))</f>
        <v>65.16901104052447</v>
      </c>
      <c r="BK142" s="1">
        <f>SQRT(7272-(BJ1*BJ1))</f>
        <v>64.31174076325411</v>
      </c>
      <c r="BL142" s="1">
        <f>SQRT(7272-(BK1*BK1))</f>
        <v>63.42712353559792</v>
      </c>
      <c r="BM142" s="1">
        <f>SQRT(7272-(BL1*BL1))</f>
        <v>62.51399843235114</v>
      </c>
      <c r="BN142" s="1">
        <f>SQRT(7272-(BM1*BM1))</f>
        <v>61.57109711544857</v>
      </c>
      <c r="BO142" s="5">
        <f>SQRT(7272-(BN1*BN1))</f>
        <v>60.597029630172464</v>
      </c>
    </row>
    <row r="143" spans="1:66" ht="12.75">
      <c r="A143" s="3">
        <f>D143/1.41421356</f>
        <v>59.126982095594876</v>
      </c>
      <c r="B143" s="3">
        <v>60</v>
      </c>
      <c r="C143" s="4">
        <v>140.5</v>
      </c>
      <c r="D143" s="4">
        <f>SQRT((163.5*163.5)-(C143*C143))</f>
        <v>83.6181798414675</v>
      </c>
      <c r="E143" s="4">
        <v>86</v>
      </c>
      <c r="F143" s="4">
        <f>D143*D143</f>
        <v>6992.000000000001</v>
      </c>
      <c r="G143" s="1">
        <f>D143</f>
        <v>83.6181798414675</v>
      </c>
      <c r="H143" s="1">
        <f>SQRT(6992-(G1*G1))</f>
        <v>83.61220006673668</v>
      </c>
      <c r="I143" s="1">
        <f>SQRT(6992-(H1*H1))</f>
        <v>83.59425817602546</v>
      </c>
      <c r="J143" s="1">
        <f>SQRT(6992-(I1*I1))</f>
        <v>83.56434646426669</v>
      </c>
      <c r="K143" s="1">
        <f>SQRT(6992-(J1*J1))</f>
        <v>83.5224520712844</v>
      </c>
      <c r="L143" s="1">
        <f>SQRT(6992-(K1*K1))</f>
        <v>83.46855695410099</v>
      </c>
      <c r="M143" s="1">
        <f>SQRT(6992-(L1*L1))</f>
        <v>83.40263784797217</v>
      </c>
      <c r="N143" s="1">
        <f>SQRT(6992-(M1*M1))</f>
        <v>83.32466621595313</v>
      </c>
      <c r="O143" s="1">
        <f>SQRT(6992-(N1*N1))</f>
        <v>83.23460818673925</v>
      </c>
      <c r="P143" s="1">
        <f>SQRT(6992-(O1*O1))</f>
        <v>83.1324244804637</v>
      </c>
      <c r="Q143" s="1">
        <f>SQRT(6992-(P1*P1))</f>
        <v>83.01807032206904</v>
      </c>
      <c r="R143" s="1">
        <f>SQRT(6992-(Q1*Q1))</f>
        <v>82.8914953418021</v>
      </c>
      <c r="S143" s="1">
        <f>SQRT(6992-(R1*R1))</f>
        <v>82.75264346230881</v>
      </c>
      <c r="T143" s="1">
        <f>SQRT(6992-(S1*S1))</f>
        <v>82.60145277172793</v>
      </c>
      <c r="U143" s="1">
        <f>SQRT(6992-(T1*T1))</f>
        <v>82.4378553820998</v>
      </c>
      <c r="V143" s="1">
        <f>SQRT(6992-(U1*U1))</f>
        <v>82.26177727231524</v>
      </c>
      <c r="W143" s="1">
        <f>SQRT(6992-(V1*V1))</f>
        <v>82.07313811473277</v>
      </c>
      <c r="X143" s="1">
        <f>SQRT(6992-(W1*W1))</f>
        <v>81.87185108448446</v>
      </c>
      <c r="Y143" s="1">
        <f>SQRT(6992-(X1*X1))</f>
        <v>81.65782265037441</v>
      </c>
      <c r="Z143" s="1">
        <f>SQRT(6992-(Y1*Y1))</f>
        <v>81.43095234614415</v>
      </c>
      <c r="AA143" s="1">
        <f>SQRT(6992-(Z1*Z1))</f>
        <v>81.19113252073775</v>
      </c>
      <c r="AB143" s="1">
        <f>SQRT(6992-(AA1*AA1))</f>
        <v>80.93824806604107</v>
      </c>
      <c r="AC143" s="1">
        <f>SQRT(6992-(AB1*AB1))</f>
        <v>80.67217612039482</v>
      </c>
      <c r="AD143" s="1">
        <f>SQRT(6992-(AC1*AC1))</f>
        <v>80.39278574598593</v>
      </c>
      <c r="AE143" s="1">
        <f>SQRT(6992-(AD1*AD1))</f>
        <v>80.09993757800315</v>
      </c>
      <c r="AF143" s="1">
        <f>SQRT(6992-(AE1*AE1))</f>
        <v>79.79348344319854</v>
      </c>
      <c r="AG143" s="1">
        <f>SQRT(6992-(AF1*AF1))</f>
        <v>79.47326594522211</v>
      </c>
      <c r="AH143" s="1">
        <f>SQRT(6992-(AG1*AG1))</f>
        <v>79.13911801378633</v>
      </c>
      <c r="AI143" s="1">
        <f>SQRT(6992-(AH1*AH1))</f>
        <v>78.79086241436883</v>
      </c>
      <c r="AJ143" s="1">
        <f>SQRT(6992-(AI1*AI1))</f>
        <v>78.42831121476479</v>
      </c>
      <c r="AK143" s="1">
        <f>SQRT(6992-(AJ1*AJ1))</f>
        <v>78.05126520435142</v>
      </c>
      <c r="AL143" s="1">
        <f>SQRT(6992-(AK1*AK1))</f>
        <v>77.6595132614157</v>
      </c>
      <c r="AM143" s="1">
        <f>SQRT(6992-(AL1*AL1))</f>
        <v>77.25283166331187</v>
      </c>
      <c r="AN143" s="1">
        <f>SQRT(6992-(AM1*AM1))</f>
        <v>76.83098333354845</v>
      </c>
      <c r="AO143" s="1">
        <f>SQRT(6992-(AN1*AN1))</f>
        <v>76.39371701913711</v>
      </c>
      <c r="AP143" s="1">
        <f>SQRT(6992-(AO1*AO1))</f>
        <v>75.94076639065476</v>
      </c>
      <c r="AQ143" s="1">
        <f>SQRT(6992-(AP1*AP1))</f>
        <v>75.47184905645283</v>
      </c>
      <c r="AR143" s="1">
        <f>SQRT(6992-(AQ1*AQ1))</f>
        <v>74.98666548127073</v>
      </c>
      <c r="AS143" s="1">
        <f>SQRT(6992-(AR1*AR1))</f>
        <v>74.48489779814429</v>
      </c>
      <c r="AT143" s="1">
        <f>SQRT(6992-(AS1*AS1))</f>
        <v>73.96620850090939</v>
      </c>
      <c r="AU143" s="1">
        <f>SQRT(6992-(AT1*AT1))</f>
        <v>73.43023900274328</v>
      </c>
      <c r="AV143" s="1">
        <f>SQRT(6992-(AU1*AU1))</f>
        <v>72.8766080440082</v>
      </c>
      <c r="AW143" s="1">
        <f>SQRT(6992-(AV1*AV1))</f>
        <v>72.30490993010088</v>
      </c>
      <c r="AX143" s="1">
        <f>SQRT(6992-(AW1*AW1))</f>
        <v>71.71471257698799</v>
      </c>
      <c r="AY143" s="1">
        <f>SQRT(6992-(AX1*AX1))</f>
        <v>71.10555533852471</v>
      </c>
      <c r="AZ143" s="1">
        <f>SQRT(6992-(AY1*AY1))</f>
        <v>70.4769465853906</v>
      </c>
      <c r="BA143" s="1">
        <f>SQRT(6992-(AZ1*AZ1))</f>
        <v>69.82836100038436</v>
      </c>
      <c r="BB143" s="1">
        <f>SQRT(6992-(BA1*BA1))</f>
        <v>69.15923654870693</v>
      </c>
      <c r="BC143" s="1">
        <f>SQRT(6992-(BB1*BB1))</f>
        <v>68.46897107449476</v>
      </c>
      <c r="BD143" s="1">
        <f>SQRT(6992-(BC1*BC1))</f>
        <v>67.75691846593969</v>
      </c>
      <c r="BE143" s="1">
        <f>SQRT(6992-(BD1*BD1))</f>
        <v>67.02238432046416</v>
      </c>
      <c r="BF143" s="1">
        <f>SQRT(6992-(BE1*BE1))</f>
        <v>66.26462102811726</v>
      </c>
      <c r="BG143" s="1">
        <f>SQRT(6992-(BF1*BF1))</f>
        <v>65.4828221749796</v>
      </c>
      <c r="BH143" s="1">
        <f>SQRT(6992-(BG1*BG1))</f>
        <v>64.67611614808051</v>
      </c>
      <c r="BI143" s="1">
        <f>SQRT(6992-(BH1*BH1))</f>
        <v>63.84355879804947</v>
      </c>
      <c r="BJ143" s="1">
        <f>SQRT(6992-(BI1*BI1))</f>
        <v>62.984124983998946</v>
      </c>
      <c r="BK143" s="1">
        <f>SQRT(6992-(BJ1*BJ1))</f>
        <v>62.0966987850401</v>
      </c>
      <c r="BL143" s="1">
        <f>SQRT(6992-(BK1*BK1))</f>
        <v>61.180062111769715</v>
      </c>
      <c r="BM143" s="1">
        <f>SQRT(6992-(BL1*BL1))</f>
        <v>60.23288138550239</v>
      </c>
      <c r="BN143" s="5">
        <f>SQRT(6992-(BM1*BM1))</f>
        <v>59.253691868102194</v>
      </c>
    </row>
    <row r="144" spans="1:64" ht="12.75">
      <c r="A144" s="3">
        <f>D144/1.41421356</f>
        <v>57.922361927493874</v>
      </c>
      <c r="B144" s="3">
        <v>58</v>
      </c>
      <c r="C144" s="4">
        <v>141.5</v>
      </c>
      <c r="D144" s="4">
        <f>SQRT((163.5*163.5)-(C144*C144))</f>
        <v>81.91458966508958</v>
      </c>
      <c r="E144" s="4">
        <v>84</v>
      </c>
      <c r="F144" s="4">
        <f>D144*D144</f>
        <v>6710.000000000001</v>
      </c>
      <c r="G144" s="1">
        <f>D144</f>
        <v>81.91458966508958</v>
      </c>
      <c r="H144" s="1">
        <f>SQRT(6710-(G1*G1))</f>
        <v>81.9084855189009</v>
      </c>
      <c r="I144" s="1">
        <f>SQRT(6710-(H1*H1))</f>
        <v>81.89017035029296</v>
      </c>
      <c r="J144" s="1">
        <f>SQRT(6710-(I1*I1))</f>
        <v>81.85963596303125</v>
      </c>
      <c r="K144" s="1">
        <f>SQRT(6710-(J1*J1))</f>
        <v>81.81686867633104</v>
      </c>
      <c r="L144" s="1">
        <f>SQRT(6710-(K1*K1))</f>
        <v>81.7618492941543</v>
      </c>
      <c r="M144" s="1">
        <f>SQRT(6710-(L1*L1))</f>
        <v>81.69455306200041</v>
      </c>
      <c r="N144" s="1">
        <f>SQRT(6710-(M1*M1))</f>
        <v>81.61494961096282</v>
      </c>
      <c r="O144" s="1">
        <f>SQRT(6710-(N1*N1))</f>
        <v>81.52300288875527</v>
      </c>
      <c r="P144" s="1">
        <f>SQRT(6710-(O1*O1))</f>
        <v>81.4186710773395</v>
      </c>
      <c r="Q144" s="1">
        <f>SQRT(6710-(P1*P1))</f>
        <v>81.30190649671138</v>
      </c>
      <c r="R144" s="1">
        <f>SQRT(6710-(Q1*Q1))</f>
        <v>81.17265549432271</v>
      </c>
      <c r="S144" s="1">
        <f>SQRT(6710-(R1*R1))</f>
        <v>81.03085831953157</v>
      </c>
      <c r="T144" s="1">
        <f>SQRT(6710-(S1*S1))</f>
        <v>80.876448982383</v>
      </c>
      <c r="U144" s="1">
        <f>SQRT(6710-(T1*T1))</f>
        <v>80.7093550959243</v>
      </c>
      <c r="V144" s="1">
        <f>SQRT(6710-(U1*U1))</f>
        <v>80.52949770115296</v>
      </c>
      <c r="W144" s="1">
        <f>SQRT(6710-(V1*V1))</f>
        <v>80.33679107357973</v>
      </c>
      <c r="X144" s="1">
        <f>SQRT(6710-(W1*W1))</f>
        <v>80.1311425102625</v>
      </c>
      <c r="Y144" s="1">
        <f>SQRT(6710-(X1*X1))</f>
        <v>79.91245209602819</v>
      </c>
      <c r="Z144" s="1">
        <f>SQRT(6710-(Y1*Y1))</f>
        <v>79.68061244744545</v>
      </c>
      <c r="AA144" s="1">
        <f>SQRT(6710-(Z1*Z1))</f>
        <v>79.435508432942</v>
      </c>
      <c r="AB144" s="1">
        <f>SQRT(6710-(AA1*AA1))</f>
        <v>79.17701686727027</v>
      </c>
      <c r="AC144" s="1">
        <f>SQRT(6710-(AB1*AB1))</f>
        <v>78.90500617831546</v>
      </c>
      <c r="AD144" s="1">
        <f>SQRT(6710-(AC1*AC1))</f>
        <v>78.61933604400383</v>
      </c>
      <c r="AE144" s="1">
        <f>SQRT(6710-(AD1*AD1))</f>
        <v>78.3198569968051</v>
      </c>
      <c r="AF144" s="1">
        <f>SQRT(6710-(AE1*AE1))</f>
        <v>78.00640999302557</v>
      </c>
      <c r="AG144" s="1">
        <f>SQRT(6710-(AF1*AF1))</f>
        <v>77.67882594375381</v>
      </c>
      <c r="AH144" s="1">
        <f>SQRT(6710-(AG1*AG1))</f>
        <v>77.33692520394123</v>
      </c>
      <c r="AI144" s="1">
        <f>SQRT(6710-(AH1*AH1))</f>
        <v>76.98051701567093</v>
      </c>
      <c r="AJ144" s="1">
        <f>SQRT(6710-(AI1*AI1))</f>
        <v>76.60939890117922</v>
      </c>
      <c r="AK144" s="1">
        <f>SQRT(6710-(AJ1*AJ1))</f>
        <v>76.22335600063802</v>
      </c>
      <c r="AL144" s="1">
        <f>SQRT(6710-(AK1*AK1))</f>
        <v>75.82216034906945</v>
      </c>
      <c r="AM144" s="1">
        <f>SQRT(6710-(AL1*AL1))</f>
        <v>75.40557008603542</v>
      </c>
      <c r="AN144" s="1">
        <f>SQRT(6710-(AM1*AM1))</f>
        <v>74.97332859090625</v>
      </c>
      <c r="AO144" s="1">
        <f>SQRT(6710-(AN1*AN1))</f>
        <v>74.52516353554684</v>
      </c>
      <c r="AP144" s="1">
        <f>SQRT(6710-(AO1*AO1))</f>
        <v>74.06078584514209</v>
      </c>
      <c r="AQ144" s="1">
        <f>SQRT(6710-(AP1*AP1))</f>
        <v>73.57988855658861</v>
      </c>
      <c r="AR144" s="1">
        <f>SQRT(6710-(AQ1*AQ1))</f>
        <v>73.08214556237385</v>
      </c>
      <c r="AS144" s="1">
        <f>SQRT(6710-(AR1*AR1))</f>
        <v>72.56721022610694</v>
      </c>
      <c r="AT144" s="1">
        <f>SQRT(6710-(AS1*AS1))</f>
        <v>72.03471385380801</v>
      </c>
      <c r="AU144" s="1">
        <f>SQRT(6710-(AT1*AT1))</f>
        <v>71.48426400264607</v>
      </c>
      <c r="AV144" s="1">
        <f>SQRT(6710-(AU1*AU1))</f>
        <v>70.9154426059656</v>
      </c>
      <c r="AW144" s="1">
        <f>SQRT(6710-(AV1*AV1))</f>
        <v>70.32780389006896</v>
      </c>
      <c r="AX144" s="1">
        <f>SQRT(6710-(AW1*AW1))</f>
        <v>69.72087205421343</v>
      </c>
      <c r="AY144" s="1">
        <f>SQRT(6710-(AX1*AX1))</f>
        <v>69.0941386804988</v>
      </c>
      <c r="AZ144" s="1">
        <f>SQRT(6710-(AY1*AY1))</f>
        <v>68.4470598345904</v>
      </c>
      <c r="BA144" s="1">
        <f>SQRT(6710-(AZ1*AZ1))</f>
        <v>67.77905281132217</v>
      </c>
      <c r="BB144" s="1">
        <f>SQRT(6710-(BA1*BA1))</f>
        <v>67.08949247087803</v>
      </c>
      <c r="BC144" s="1">
        <f>SQRT(6710-(BB1*BB1))</f>
        <v>66.37770710110436</v>
      </c>
      <c r="BD144" s="1">
        <f>SQRT(6710-(BC1*BC1))</f>
        <v>65.64297372910524</v>
      </c>
      <c r="BE144" s="1">
        <f>SQRT(6710-(BD1*BD1))</f>
        <v>64.88451279003334</v>
      </c>
      <c r="BF144" s="1">
        <f>SQRT(6710-(BE1*BE1))</f>
        <v>64.10148204214939</v>
      </c>
      <c r="BG144" s="1">
        <f>SQRT(6710-(BF1*BF1))</f>
        <v>63.29296959378664</v>
      </c>
      <c r="BH144" s="1">
        <f>SQRT(6710-(BG1*BG1))</f>
        <v>62.457985878508765</v>
      </c>
      <c r="BI144" s="1">
        <f>SQRT(6710-(BH1*BH1))</f>
        <v>61.59545437773797</v>
      </c>
      <c r="BJ144" s="1">
        <f>SQRT(6710-(BI1*BI1))</f>
        <v>60.70420084310476</v>
      </c>
      <c r="BK144" s="1">
        <f>SQRT(6710-(BJ1*BJ1))</f>
        <v>59.782940710540494</v>
      </c>
      <c r="BL144" s="1">
        <f>SQRT(6710-(BK1*BK1))</f>
        <v>58.83026432033091</v>
      </c>
    </row>
    <row r="145" spans="1:63" ht="12.75">
      <c r="A145" s="3">
        <f>D145/1.41421356</f>
        <v>56.68333097818997</v>
      </c>
      <c r="B145" s="3">
        <v>57</v>
      </c>
      <c r="C145" s="4">
        <v>142.5</v>
      </c>
      <c r="D145" s="4">
        <f>SQRT((163.5*163.5)-(C145*C145))</f>
        <v>80.16233529532433</v>
      </c>
      <c r="E145" s="4">
        <v>82</v>
      </c>
      <c r="F145" s="4">
        <f>D145*D145</f>
        <v>6426</v>
      </c>
      <c r="G145" s="1">
        <f>D145</f>
        <v>80.16233529532433</v>
      </c>
      <c r="H145" s="1">
        <f>SQRT(6426-(G1*G1))</f>
        <v>80.15609770940699</v>
      </c>
      <c r="I145" s="1">
        <f>SQRT(6426-(H1*H1))</f>
        <v>80.1373820385967</v>
      </c>
      <c r="J145" s="1">
        <f>SQRT(6426-(I1*I1))</f>
        <v>80.10617953691214</v>
      </c>
      <c r="K145" s="1">
        <f>SQRT(6426-(J1*J1))</f>
        <v>80.06247560499239</v>
      </c>
      <c r="L145" s="1">
        <f>SQRT(6426-(K1*K1))</f>
        <v>80.00624975587844</v>
      </c>
      <c r="M145" s="1">
        <f>SQRT(6426-(L1*L1))</f>
        <v>79.93747556684536</v>
      </c>
      <c r="N145" s="1">
        <f>SQRT(6426-(M1*M1))</f>
        <v>79.85612061701971</v>
      </c>
      <c r="O145" s="1">
        <f>SQRT(6426-(N1*N1))</f>
        <v>79.76214641043707</v>
      </c>
      <c r="P145" s="1">
        <f>SQRT(6426-(O1*O1))</f>
        <v>79.65550828411052</v>
      </c>
      <c r="Q145" s="1">
        <f>SQRT(6426-(P1*P1))</f>
        <v>79.5361553005927</v>
      </c>
      <c r="R145" s="1">
        <f>SQRT(6426-(Q1*Q1))</f>
        <v>79.40403012442127</v>
      </c>
      <c r="S145" s="1">
        <f>SQRT(6426-(R1*R1))</f>
        <v>79.25906888173743</v>
      </c>
      <c r="T145" s="1">
        <f>SQRT(6426-(S1*S1))</f>
        <v>79.1012010022604</v>
      </c>
      <c r="U145" s="1">
        <f>SQRT(6426-(T1*T1))</f>
        <v>78.93034904268447</v>
      </c>
      <c r="V145" s="1">
        <f>SQRT(6426-(U1*U1))</f>
        <v>78.74642849044012</v>
      </c>
      <c r="W145" s="1">
        <f>SQRT(6426-(V1*V1))</f>
        <v>78.54934754662193</v>
      </c>
      <c r="X145" s="1">
        <f>SQRT(6426-(W1*W1))</f>
        <v>78.33900688673555</v>
      </c>
      <c r="Y145" s="1">
        <f>SQRT(6426-(X1*X1))</f>
        <v>78.11529939774923</v>
      </c>
      <c r="Z145" s="1">
        <f>SQRT(6426-(Y1*Y1))</f>
        <v>77.87810988975015</v>
      </c>
      <c r="AA145" s="1">
        <f>SQRT(6426-(Z1*Z1))</f>
        <v>77.6273147803014</v>
      </c>
      <c r="AB145" s="1">
        <f>SQRT(6426-(AA1*AA1))</f>
        <v>77.36278174936577</v>
      </c>
      <c r="AC145" s="1">
        <f>SQRT(6426-(AB1*AB1))</f>
        <v>77.08436936240706</v>
      </c>
      <c r="AD145" s="1">
        <f>SQRT(6426-(AC1*AC1))</f>
        <v>76.79192665899195</v>
      </c>
      <c r="AE145" s="1">
        <f>SQRT(6426-(AD1*AD1))</f>
        <v>76.48529270389177</v>
      </c>
      <c r="AF145" s="1">
        <f>SQRT(6426-(AE1*AE1))</f>
        <v>76.16429609731846</v>
      </c>
      <c r="AG145" s="1">
        <f>SQRT(6426-(AF1*AF1))</f>
        <v>75.82875444051551</v>
      </c>
      <c r="AH145" s="1">
        <f>SQRT(6426-(AG1*AG1))</f>
        <v>75.47847375245475</v>
      </c>
      <c r="AI145" s="1">
        <f>SQRT(6426-(AH1*AH1))</f>
        <v>75.11324783285569</v>
      </c>
      <c r="AJ145" s="1">
        <f>SQRT(6426-(AI1*AI1))</f>
        <v>74.73285756613352</v>
      </c>
      <c r="AK145" s="1">
        <f>SQRT(6426-(AJ1*AJ1))</f>
        <v>74.3370701601832</v>
      </c>
      <c r="AL145" s="1">
        <f>SQRT(6426-(AK1*AK1))</f>
        <v>73.92563831310488</v>
      </c>
      <c r="AM145" s="1">
        <f>SQRT(6426-(AL1*AL1))</f>
        <v>73.49829930005184</v>
      </c>
      <c r="AN145" s="1">
        <f>SQRT(6426-(AM1*AM1))</f>
        <v>73.05477397131553</v>
      </c>
      <c r="AO145" s="1">
        <f>SQRT(6426-(AN1*AN1))</f>
        <v>72.59476565152615</v>
      </c>
      <c r="AP145" s="1">
        <f>SQRT(6426-(AO1*AO1))</f>
        <v>72.11795892841117</v>
      </c>
      <c r="AQ145" s="1">
        <f>SQRT(6426-(AP1*AP1))</f>
        <v>71.62401831787993</v>
      </c>
      <c r="AR145" s="1">
        <f>SQRT(6426-(AQ1*AQ1))</f>
        <v>71.11258679024411</v>
      </c>
      <c r="AS145" s="1">
        <f>SQRT(6426-(AR1*AR1))</f>
        <v>70.58328414008518</v>
      </c>
      <c r="AT145" s="1">
        <f>SQRT(6426-(AS1*AS1))</f>
        <v>70.03570517957252</v>
      </c>
      <c r="AU145" s="1">
        <f>SQRT(6426-(AT1*AT1))</f>
        <v>69.46941773183363</v>
      </c>
      <c r="AV145" s="1">
        <f>SQRT(6426-(AU1*AU1))</f>
        <v>68.8839603971781</v>
      </c>
      <c r="AW145" s="1">
        <f>SQRT(6426-(AV1*AV1))</f>
        <v>68.27884006044626</v>
      </c>
      <c r="AX145" s="1">
        <f>SQRT(6426-(AW1*AW1))</f>
        <v>67.65352910233139</v>
      </c>
      <c r="AY145" s="1">
        <f>SQRT(6426-(AX1*AX1))</f>
        <v>67.00746227100382</v>
      </c>
      <c r="AZ145" s="1">
        <f>SQRT(6426-(AY1*AY1))</f>
        <v>66.34003316248794</v>
      </c>
      <c r="BA145" s="1">
        <f>SQRT(6426-(AZ1*AZ1))</f>
        <v>65.6505902486794</v>
      </c>
      <c r="BB145" s="1">
        <f>SQRT(6426-(BA1*BA1))</f>
        <v>64.93843238021688</v>
      </c>
      <c r="BC145" s="1">
        <f>SQRT(6426-(BB1*BB1))</f>
        <v>64.20280367709809</v>
      </c>
      <c r="BD145" s="1">
        <f>SQRT(6426-(BC1*BC1))</f>
        <v>63.4428877022476</v>
      </c>
      <c r="BE145" s="1">
        <f>SQRT(6426-(BD1*BD1))</f>
        <v>62.65780079128216</v>
      </c>
      <c r="BF145" s="1">
        <f>SQRT(6426-(BE1*BE1))</f>
        <v>61.84658438426491</v>
      </c>
      <c r="BG145" s="1">
        <f>SQRT(6426-(BF1*BF1))</f>
        <v>61.00819617067857</v>
      </c>
      <c r="BH145" s="1">
        <f>SQRT(6426-(BG1*BG1))</f>
        <v>60.14149981501958</v>
      </c>
      <c r="BI145" s="1">
        <f>SQRT(6426-(BH1*BH1))</f>
        <v>59.2452529743945</v>
      </c>
      <c r="BJ145" s="1">
        <f>SQRT(6426-(BI1*BI1))</f>
        <v>58.31809324729333</v>
      </c>
      <c r="BK145" s="1">
        <f>SQRT(6426-(BJ1*BJ1))</f>
        <v>57.358521598799946</v>
      </c>
    </row>
    <row r="146" spans="1:62" ht="12.75">
      <c r="A146" s="3">
        <f>D146/1.41421356</f>
        <v>55.40758080175594</v>
      </c>
      <c r="B146" s="3">
        <v>56</v>
      </c>
      <c r="C146" s="4">
        <v>143.5</v>
      </c>
      <c r="D146" s="4">
        <f>SQRT((163.5*163.5)-(C146*C146))</f>
        <v>78.35815209663893</v>
      </c>
      <c r="E146" s="4">
        <v>81</v>
      </c>
      <c r="F146" s="4">
        <f>D146*D146</f>
        <v>6140</v>
      </c>
      <c r="G146" s="1">
        <f>D146</f>
        <v>78.35815209663893</v>
      </c>
      <c r="H146" s="1">
        <f>SQRT(6140-(G1*G1))</f>
        <v>78.3517708797957</v>
      </c>
      <c r="I146" s="1">
        <f>SQRT(6140-(H1*H1))</f>
        <v>78.33262411026456</v>
      </c>
      <c r="J146" s="1">
        <f>SQRT(6140-(I1*I1))</f>
        <v>78.3007024234138</v>
      </c>
      <c r="K146" s="1">
        <f>SQRT(6140-(J1*J1))</f>
        <v>78.2559901860554</v>
      </c>
      <c r="L146" s="1">
        <f>SQRT(6140-(K1*K1))</f>
        <v>78.19846545808939</v>
      </c>
      <c r="M146" s="1">
        <f>SQRT(6140-(L1*L1))</f>
        <v>78.12809993849844</v>
      </c>
      <c r="N146" s="1">
        <f>SQRT(6140-(M1*M1))</f>
        <v>78.04485889538144</v>
      </c>
      <c r="O146" s="1">
        <f>SQRT(6140-(N1*N1))</f>
        <v>77.9487010796203</v>
      </c>
      <c r="P146" s="1">
        <f>SQRT(6140-(O1*O1))</f>
        <v>77.83957862167549</v>
      </c>
      <c r="Q146" s="1">
        <f>SQRT(6140-(P1*P1))</f>
        <v>77.7174369109018</v>
      </c>
      <c r="R146" s="1">
        <f>SQRT(6140-(Q1*Q1))</f>
        <v>77.58221445666526</v>
      </c>
      <c r="S146" s="1">
        <f>SQRT(6140-(R1*R1))</f>
        <v>77.43384273042376</v>
      </c>
      <c r="T146" s="1">
        <f>SQRT(6140-(S1*S1))</f>
        <v>77.272245987806</v>
      </c>
      <c r="U146" s="1">
        <f>SQRT(6140-(T1*T1))</f>
        <v>77.09734106958553</v>
      </c>
      <c r="V146" s="1">
        <f>SQRT(6140-(U1*U1))</f>
        <v>76.909037180295</v>
      </c>
      <c r="W146" s="1">
        <f>SQRT(6140-(V1*V1))</f>
        <v>76.70723564306043</v>
      </c>
      <c r="X146" s="1">
        <f>SQRT(6140-(W1*W1))</f>
        <v>76.49182962905255</v>
      </c>
      <c r="Y146" s="1">
        <f>SQRT(6140-(X1*X1))</f>
        <v>76.26270385975047</v>
      </c>
      <c r="Z146" s="1">
        <f>SQRT(6140-(Y1*Y1))</f>
        <v>76.01973427998811</v>
      </c>
      <c r="AA146" s="1">
        <f>SQRT(6140-(Z1*Z1))</f>
        <v>75.76278769950325</v>
      </c>
      <c r="AB146" s="1">
        <f>SQRT(6140-(AA1*AA1))</f>
        <v>75.49172140042907</v>
      </c>
      <c r="AC146" s="1">
        <f>SQRT(6140-(AB1*AB1))</f>
        <v>75.20638270785267</v>
      </c>
      <c r="AD146" s="1">
        <f>SQRT(6140-(AC1*AC1))</f>
        <v>74.90660852021001</v>
      </c>
      <c r="AE146" s="1">
        <f>SQRT(6140-(AD1*AD1))</f>
        <v>74.59222479588607</v>
      </c>
      <c r="AF146" s="1">
        <f>SQRT(6140-(AE1*AE1))</f>
        <v>74.2630459919333</v>
      </c>
      <c r="AG146" s="1">
        <f>SQRT(6140-(AF1*AF1))</f>
        <v>73.91887445030531</v>
      </c>
      <c r="AH146" s="1">
        <f>SQRT(6140-(AG1*AG1))</f>
        <v>73.55949972641196</v>
      </c>
      <c r="AI146" s="1">
        <f>SQRT(6140-(AH1*AH1))</f>
        <v>73.18469785412795</v>
      </c>
      <c r="AJ146" s="1">
        <f>SQRT(6140-(AI1*AI1))</f>
        <v>72.79423054061358</v>
      </c>
      <c r="AK146" s="1">
        <f>SQRT(6140-(AJ1*AJ1))</f>
        <v>72.38784428341543</v>
      </c>
      <c r="AL146" s="1">
        <f>SQRT(6140-(AK1*AK1))</f>
        <v>71.96526940128828</v>
      </c>
      <c r="AM146" s="1">
        <f>SQRT(6140-(AL1*AL1))</f>
        <v>71.52621896899066</v>
      </c>
      <c r="AN146" s="1">
        <f>SQRT(6140-(AM1*AM1))</f>
        <v>71.07038764492565</v>
      </c>
      <c r="AO146" s="1">
        <f>SQRT(6140-(AN1*AN1))</f>
        <v>70.59745037889117</v>
      </c>
      <c r="AP146" s="1">
        <f>SQRT(6140-(AO1*AO1))</f>
        <v>70.10706098532444</v>
      </c>
      <c r="AQ146" s="1">
        <f>SQRT(6140-(AP1*AP1))</f>
        <v>69.59885056522126</v>
      </c>
      <c r="AR146" s="1">
        <f>SQRT(6140-(AQ1*AQ1))</f>
        <v>69.0724257573165</v>
      </c>
      <c r="AS146" s="1">
        <f>SQRT(6140-(AR1*AR1))</f>
        <v>68.52736679604726</v>
      </c>
      <c r="AT146" s="1">
        <f>SQRT(6140-(AS1*AS1))</f>
        <v>67.96322535018479</v>
      </c>
      <c r="AU146" s="1">
        <f>SQRT(6140-(AT1*AT1))</f>
        <v>67.37952211169207</v>
      </c>
      <c r="AV146" s="1">
        <f>SQRT(6140-(AU1*AU1))</f>
        <v>66.7757440991862</v>
      </c>
      <c r="AW146" s="1">
        <f>SQRT(6140-(AV1*AV1))</f>
        <v>66.15134163416491</v>
      </c>
      <c r="AX146" s="1">
        <f>SQRT(6140-(AW1*AW1))</f>
        <v>65.50572494064927</v>
      </c>
      <c r="AY146" s="1">
        <f>SQRT(6140-(AX1*AX1))</f>
        <v>64.8382603097893</v>
      </c>
      <c r="AZ146" s="1">
        <f>SQRT(6140-(AY1*AY1))</f>
        <v>64.1482657598785</v>
      </c>
      <c r="BA146" s="1">
        <f>SQRT(6140-(AZ1*AZ1))</f>
        <v>63.43500610861482</v>
      </c>
      <c r="BB146" s="1">
        <f>SQRT(6140-(BA1*BA1))</f>
        <v>62.69768735766894</v>
      </c>
      <c r="BC146" s="1">
        <f>SQRT(6140-(BB1*BB1))</f>
        <v>61.93545026880809</v>
      </c>
      <c r="BD146" s="1">
        <f>SQRT(6140-(BC1*BC1))</f>
        <v>61.14736298484179</v>
      </c>
      <c r="BE146" s="1">
        <f>SQRT(6140-(BD1*BD1))</f>
        <v>60.332412515993425</v>
      </c>
      <c r="BF146" s="1">
        <f>SQRT(6140-(BE1*BE1))</f>
        <v>59.48949487094339</v>
      </c>
      <c r="BG146" s="1">
        <f>SQRT(6140-(BF1*BF1))</f>
        <v>58.61740355901138</v>
      </c>
      <c r="BH146" s="1">
        <f>SQRT(6140-(BG1*BG1))</f>
        <v>57.7148161220323</v>
      </c>
      <c r="BI146" s="1">
        <f>SQRT(6140-(BH1*BH1))</f>
        <v>56.78027826631356</v>
      </c>
      <c r="BJ146" s="5">
        <f>SQRT(6140-(BI1*BI1))</f>
        <v>55.812185049503306</v>
      </c>
    </row>
    <row r="147" spans="1:61" ht="12.75">
      <c r="A147" s="3">
        <f>D147/1.41421356</f>
        <v>54.09251343596303</v>
      </c>
      <c r="B147" s="3">
        <v>55</v>
      </c>
      <c r="C147" s="4">
        <v>144.5</v>
      </c>
      <c r="D147" s="4">
        <f>SQRT((163.5*163.5)-(C147*C147))</f>
        <v>76.49836599562111</v>
      </c>
      <c r="E147" s="4">
        <v>79</v>
      </c>
      <c r="F147" s="4">
        <f>D147*D147</f>
        <v>5852.000000000001</v>
      </c>
      <c r="G147" s="1">
        <f>D147</f>
        <v>76.49836599562111</v>
      </c>
      <c r="H147" s="1">
        <f>SQRT(5852-(G1*G1))</f>
        <v>76.49182962905255</v>
      </c>
      <c r="I147" s="1">
        <f>SQRT(5852-(H1*H1))</f>
        <v>76.47221717722064</v>
      </c>
      <c r="J147" s="1">
        <f>SQRT(5852-(I1*I1))</f>
        <v>76.43951857514541</v>
      </c>
      <c r="K147" s="1">
        <f>SQRT(5852-(J1*J1))</f>
        <v>76.39371701913711</v>
      </c>
      <c r="L147" s="1">
        <f>SQRT(5852-(K1*K1))</f>
        <v>76.3347889235308</v>
      </c>
      <c r="M147" s="1">
        <f>SQRT(5852-(L1*L1))</f>
        <v>76.26270385975047</v>
      </c>
      <c r="N147" s="1">
        <f>SQRT(5852-(M1*M1))</f>
        <v>76.1774244773345</v>
      </c>
      <c r="O147" s="1">
        <f>SQRT(5852-(N1*N1))</f>
        <v>76.07890640644094</v>
      </c>
      <c r="P147" s="1">
        <f>SQRT(5852-(O1*O1))</f>
        <v>75.9670981412348</v>
      </c>
      <c r="Q147" s="1">
        <f>SQRT(5852-(P1*P1))</f>
        <v>75.84194090343416</v>
      </c>
      <c r="R147" s="1">
        <f>SQRT(5852-(Q1*Q1))</f>
        <v>75.70336848516055</v>
      </c>
      <c r="S147" s="1">
        <f>SQRT(5852-(R1*R1))</f>
        <v>75.55130707009641</v>
      </c>
      <c r="T147" s="1">
        <f>SQRT(5852-(S1*S1))</f>
        <v>75.38567503179898</v>
      </c>
      <c r="U147" s="1">
        <f>SQRT(5852-(T1*T1))</f>
        <v>75.20638270785267</v>
      </c>
      <c r="V147" s="1">
        <f>SQRT(5852-(U1*U1))</f>
        <v>75.0133321483588</v>
      </c>
      <c r="W147" s="1">
        <f>SQRT(5852-(V1*V1))</f>
        <v>74.80641683706017</v>
      </c>
      <c r="X147" s="1">
        <f>SQRT(5852-(W1*W1))</f>
        <v>74.58552138317464</v>
      </c>
      <c r="Y147" s="1">
        <f>SQRT(5852-(X1*X1))</f>
        <v>74.35052118176442</v>
      </c>
      <c r="Z147" s="1">
        <f>SQRT(5852-(Y1*Y1))</f>
        <v>74.10128204019145</v>
      </c>
      <c r="AA147" s="1">
        <f>SQRT(5852-(Z1*Z1))</f>
        <v>73.83765976789893</v>
      </c>
      <c r="AB147" s="1">
        <f>SQRT(5852-(AA1*AA1))</f>
        <v>73.55949972641196</v>
      </c>
      <c r="AC147" s="1">
        <f>SQRT(5852-(AB1*AB1))</f>
        <v>73.2666363360568</v>
      </c>
      <c r="AD147" s="1">
        <f>SQRT(5852-(AC1*AC1))</f>
        <v>72.95889253545451</v>
      </c>
      <c r="AE147" s="1">
        <f>SQRT(5852-(AD1*AD1))</f>
        <v>72.63607918933951</v>
      </c>
      <c r="AF147" s="1">
        <f>SQRT(5852-(AE1*AE1))</f>
        <v>72.29799443968</v>
      </c>
      <c r="AG147" s="1">
        <f>SQRT(5852-(AF1*AF1))</f>
        <v>71.9444229944198</v>
      </c>
      <c r="AH147" s="1">
        <f>SQRT(5852-(AG1*AG1))</f>
        <v>71.57513534740957</v>
      </c>
      <c r="AI147" s="1">
        <f>SQRT(5852-(AH1*AH1))</f>
        <v>71.18988692223074</v>
      </c>
      <c r="AJ147" s="1">
        <f>SQRT(5852-(AI1*AI1))</f>
        <v>70.78841713161836</v>
      </c>
      <c r="AK147" s="1">
        <f>SQRT(5852-(AJ1*AJ1))</f>
        <v>70.37044834303673</v>
      </c>
      <c r="AL147" s="1">
        <f>SQRT(5852-(AK1*AK1))</f>
        <v>69.93568473962345</v>
      </c>
      <c r="AM147" s="1">
        <f>SQRT(5852-(AL1*AL1))</f>
        <v>69.48381106416083</v>
      </c>
      <c r="AN147" s="1">
        <f>SQRT(5852-(AM1*AM1))</f>
        <v>69.01449123191448</v>
      </c>
      <c r="AO147" s="1">
        <f>SQRT(5852-(AN1*AN1))</f>
        <v>68.52736679604726</v>
      </c>
      <c r="AP147" s="1">
        <f>SQRT(5852-(AO1*AO1))</f>
        <v>68.02205524680947</v>
      </c>
      <c r="AQ147" s="1">
        <f>SQRT(5852-(AP1*AP1))</f>
        <v>67.49814812274482</v>
      </c>
      <c r="AR147" s="1">
        <f>SQRT(5852-(AQ1*AQ1))</f>
        <v>66.9552089086428</v>
      </c>
      <c r="AS147" s="1">
        <f>SQRT(5852-(AR1*AR1))</f>
        <v>66.39277069079132</v>
      </c>
      <c r="AT147" s="1">
        <f>SQRT(5852-(AS1*AS1))</f>
        <v>65.81033353509159</v>
      </c>
      <c r="AU147" s="1">
        <f>SQRT(5852-(AT1*AT1))</f>
        <v>65.20736154760442</v>
      </c>
      <c r="AV147" s="1">
        <f>SQRT(5852-(AU1*AU1))</f>
        <v>64.5832795698701</v>
      </c>
      <c r="AW147" s="1">
        <f>SQRT(5852-(AV1*AV1))</f>
        <v>63.93746945258312</v>
      </c>
      <c r="AX147" s="1">
        <f>SQRT(5852-(AW1*AW1))</f>
        <v>63.26926584053272</v>
      </c>
      <c r="AY147" s="1">
        <f>SQRT(5852-(AX1*AX1))</f>
        <v>62.57795138864806</v>
      </c>
      <c r="AZ147" s="1">
        <f>SQRT(5852-(AY1*AY1))</f>
        <v>61.862751312886175</v>
      </c>
      <c r="BA147" s="1">
        <f>SQRT(5852-(AZ1*AZ1))</f>
        <v>61.1228271597445</v>
      </c>
      <c r="BB147" s="1">
        <f>SQRT(5852-(BA1*BA1))</f>
        <v>60.35726965329032</v>
      </c>
      <c r="BC147" s="1">
        <f>SQRT(5852-(BB1*BB1))</f>
        <v>59.565090447341724</v>
      </c>
      <c r="BD147" s="1">
        <f>SQRT(5852-(BC1*BC1))</f>
        <v>58.74521257089806</v>
      </c>
      <c r="BE147" s="1">
        <f>SQRT(5852-(BD1*BD1))</f>
        <v>57.89645930452051</v>
      </c>
      <c r="BF147" s="1">
        <f>SQRT(5852-(BE1*BE1))</f>
        <v>57.01754116059373</v>
      </c>
      <c r="BG147" s="1">
        <f>SQRT(5852-(BF1*BF1))</f>
        <v>56.10704055642215</v>
      </c>
      <c r="BH147" s="1">
        <f>SQRT(5852-(BG1*BG1))</f>
        <v>55.163393659201205</v>
      </c>
      <c r="BI147" s="5">
        <f>SQRT(5852-(BH1*BH1))</f>
        <v>54.18486873657626</v>
      </c>
    </row>
    <row r="148" spans="1:59" ht="12.75">
      <c r="A148" s="3">
        <f>D148/1.41421356</f>
        <v>52.73518758223215</v>
      </c>
      <c r="B148" s="3">
        <v>53</v>
      </c>
      <c r="C148" s="4">
        <v>145.5</v>
      </c>
      <c r="D148" s="4">
        <f>SQRT((163.5*163.5)-(C148*C148))</f>
        <v>74.57881736793632</v>
      </c>
      <c r="E148" s="4">
        <v>77</v>
      </c>
      <c r="F148" s="4">
        <f>D148*D148</f>
        <v>5562.000000000001</v>
      </c>
      <c r="G148" s="1">
        <f>D148</f>
        <v>74.57881736793632</v>
      </c>
      <c r="H148" s="1">
        <f>SQRT(5562-(G1*G1))</f>
        <v>74.57211275000863</v>
      </c>
      <c r="I148" s="1">
        <f>SQRT(5562-(H1*H1))</f>
        <v>74.55199527846321</v>
      </c>
      <c r="J148" s="1">
        <f>SQRT(5562-(I1*I1))</f>
        <v>74.51845409024533</v>
      </c>
      <c r="K148" s="1">
        <f>SQRT(5562-(J1*J1))</f>
        <v>74.47147104764348</v>
      </c>
      <c r="L148" s="1">
        <f>SQRT(5562-(K1*K1))</f>
        <v>74.41102068914255</v>
      </c>
      <c r="M148" s="1">
        <f>SQRT(5562-(L1*L1))</f>
        <v>74.3370701601832</v>
      </c>
      <c r="N148" s="1">
        <f>SQRT(5562-(M1*M1))</f>
        <v>74.24957912338628</v>
      </c>
      <c r="O148" s="1">
        <f>SQRT(5562-(N1*N1))</f>
        <v>74.14849964766651</v>
      </c>
      <c r="P148" s="1">
        <f>SQRT(5562-(O1*O1))</f>
        <v>74.03377607551839</v>
      </c>
      <c r="Q148" s="1">
        <f>SQRT(5562-(P1*P1))</f>
        <v>73.90534486760751</v>
      </c>
      <c r="R148" s="1">
        <f>SQRT(5562-(Q1*Q1))</f>
        <v>73.76313442364011</v>
      </c>
      <c r="S148" s="1">
        <f>SQRT(5562-(R1*R1))</f>
        <v>73.60706487831179</v>
      </c>
      <c r="T148" s="1">
        <f>SQRT(5562-(S1*S1))</f>
        <v>73.43704787094863</v>
      </c>
      <c r="U148" s="1">
        <f>SQRT(5562-(T1*T1))</f>
        <v>73.25298628724975</v>
      </c>
      <c r="V148" s="1">
        <f>SQRT(5562-(U1*U1))</f>
        <v>73.05477397131553</v>
      </c>
      <c r="W148" s="1">
        <f>SQRT(5562-(V1*V1))</f>
        <v>72.84229540589725</v>
      </c>
      <c r="X148" s="1">
        <f>SQRT(5562-(W1*W1))</f>
        <v>72.61542535852834</v>
      </c>
      <c r="Y148" s="1">
        <f>SQRT(5562-(X1*X1))</f>
        <v>72.37402849088892</v>
      </c>
      <c r="Z148" s="1">
        <f>SQRT(5562-(Y1*Y1))</f>
        <v>72.11795892841117</v>
      </c>
      <c r="AA148" s="1">
        <f>SQRT(5562-(Z1*Z1))</f>
        <v>71.84705978674423</v>
      </c>
      <c r="AB148" s="1">
        <f>SQRT(5562-(AA1*AA1))</f>
        <v>71.56116265125938</v>
      </c>
      <c r="AC148" s="1">
        <f>SQRT(5562-(AB1*AB1))</f>
        <v>71.26008700527947</v>
      </c>
      <c r="AD148" s="1">
        <f>SQRT(5562-(AC1*AC1))</f>
        <v>70.94363960215179</v>
      </c>
      <c r="AE148" s="1">
        <f>SQRT(5562-(AD1*AD1))</f>
        <v>70.61161377563892</v>
      </c>
      <c r="AF148" s="1">
        <f>SQRT(5562-(AE1*AE1))</f>
        <v>70.26378868236469</v>
      </c>
      <c r="AG148" s="1">
        <f>SQRT(5562-(AF1*AF1))</f>
        <v>69.89992846920518</v>
      </c>
      <c r="AH148" s="1">
        <f>SQRT(5562-(AG1*AG1))</f>
        <v>69.5197813575388</v>
      </c>
      <c r="AI148" s="1">
        <f>SQRT(5562-(AH1*AH1))</f>
        <v>69.12307863514182</v>
      </c>
      <c r="AJ148" s="1">
        <f>SQRT(5562-(AI1*AI1))</f>
        <v>68.70953354520753</v>
      </c>
      <c r="AK148" s="1">
        <f>SQRT(5562-(AJ1*AJ1))</f>
        <v>68.27884006044626</v>
      </c>
      <c r="AL148" s="1">
        <f>SQRT(5562-(AK1*AK1))</f>
        <v>67.83067152844649</v>
      </c>
      <c r="AM148" s="1">
        <f>SQRT(5562-(AL1*AL1))</f>
        <v>67.36467917239716</v>
      </c>
      <c r="AN148" s="1">
        <f>SQRT(5562-(AM1*AM1))</f>
        <v>66.88049042882386</v>
      </c>
      <c r="AO148" s="1">
        <f>SQRT(5562-(AN1*AN1))</f>
        <v>66.37770710110436</v>
      </c>
      <c r="AP148" s="1">
        <f>SQRT(5562-(AO1*AO1))</f>
        <v>65.85590330410783</v>
      </c>
      <c r="AQ148" s="1">
        <f>SQRT(5562-(AP1*AP1))</f>
        <v>65.31462317123173</v>
      </c>
      <c r="AR148" s="1">
        <f>SQRT(5562-(AQ1*AQ1))</f>
        <v>64.7533782902483</v>
      </c>
      <c r="AS148" s="1">
        <f>SQRT(5562-(AR1*AR1))</f>
        <v>64.17164482853778</v>
      </c>
      <c r="AT148" s="1">
        <f>SQRT(5562-(AS1*AS1))</f>
        <v>63.56886030125127</v>
      </c>
      <c r="AU148" s="1">
        <f>SQRT(5562-(AT1*AT1))</f>
        <v>62.94441992742486</v>
      </c>
      <c r="AV148" s="1">
        <f>SQRT(5562-(AU1*AU1))</f>
        <v>62.297672508690084</v>
      </c>
      <c r="AW148" s="1">
        <f>SQRT(5562-(AV1*AV1))</f>
        <v>61.62791575252241</v>
      </c>
      <c r="AX148" s="1">
        <f>SQRT(5562-(AW1*AW1))</f>
        <v>60.93439094632849</v>
      </c>
      <c r="AY148" s="1">
        <f>SQRT(5562-(AX1*AX1))</f>
        <v>60.21627686929839</v>
      </c>
      <c r="AZ148" s="1">
        <f>SQRT(5562-(AY1*AY1))</f>
        <v>59.472682804797024</v>
      </c>
      <c r="BA148" s="1">
        <f>SQRT(5562-(AZ1*AZ1))</f>
        <v>58.70264048575669</v>
      </c>
      <c r="BB148" s="1">
        <f>SQRT(5562-(BA1*BA1))</f>
        <v>57.905094767213704</v>
      </c>
      <c r="BC148" s="1">
        <f>SQRT(5562-(BB1*BB1))</f>
        <v>57.07889277132134</v>
      </c>
      <c r="BD148" s="1">
        <f>SQRT(5562-(BC1*BC1))</f>
        <v>56.22277118748239</v>
      </c>
      <c r="BE148" s="1">
        <f>SQRT(5562-(BD1*BD1))</f>
        <v>55.33534132902769</v>
      </c>
      <c r="BF148" s="1">
        <f>SQRT(5562-(BE1*BE1))</f>
        <v>54.415071441651165</v>
      </c>
      <c r="BG148" s="1">
        <f>SQRT(5562-(BF1*BF1))</f>
        <v>53.46026561849464</v>
      </c>
    </row>
    <row r="149" spans="1:58" ht="12.75">
      <c r="A149" s="3">
        <f>D149/1.41421356</f>
        <v>51.33225115697953</v>
      </c>
      <c r="B149" s="3">
        <v>52</v>
      </c>
      <c r="C149" s="4">
        <v>146.5</v>
      </c>
      <c r="D149" s="4">
        <f>SQRT((163.5*163.5)-(C149*C149))</f>
        <v>72.59476565152615</v>
      </c>
      <c r="E149" s="4">
        <v>75</v>
      </c>
      <c r="F149" s="4">
        <f>D149*D149</f>
        <v>5270</v>
      </c>
      <c r="G149" s="1">
        <f>D149</f>
        <v>72.59476565152615</v>
      </c>
      <c r="H149" s="1">
        <f>SQRT(5270-(G1*G1))</f>
        <v>72.58787777583802</v>
      </c>
      <c r="I149" s="1">
        <f>SQRT(5270-(H1*H1))</f>
        <v>72.56721022610694</v>
      </c>
      <c r="J149" s="1">
        <f>SQRT(5270-(I1*I1))</f>
        <v>72.53275122315436</v>
      </c>
      <c r="K149" s="1">
        <f>SQRT(5270-(J1*J1))</f>
        <v>72.48448109768049</v>
      </c>
      <c r="L149" s="1">
        <f>SQRT(5270-(K1*K1))</f>
        <v>72.42237223399962</v>
      </c>
      <c r="M149" s="1">
        <f>SQRT(5270-(L1*L1))</f>
        <v>72.34638899074369</v>
      </c>
      <c r="N149" s="1">
        <f>SQRT(5270-(M1*M1))</f>
        <v>72.2564875980005</v>
      </c>
      <c r="O149" s="1">
        <f>SQRT(5270-(N1*N1))</f>
        <v>72.15261603018979</v>
      </c>
      <c r="P149" s="1">
        <f>SQRT(5270-(O1*O1))</f>
        <v>72.03471385380801</v>
      </c>
      <c r="Q149" s="1">
        <f>SQRT(5270-(P1*P1))</f>
        <v>71.9027120489902</v>
      </c>
      <c r="R149" s="1">
        <f>SQRT(5270-(Q1*Q1))</f>
        <v>71.75653280364095</v>
      </c>
      <c r="S149" s="1">
        <f>SQRT(5270-(R1*R1))</f>
        <v>71.596089278675</v>
      </c>
      <c r="T149" s="1">
        <f>SQRT(5270-(S1*S1))</f>
        <v>71.42128534267638</v>
      </c>
      <c r="U149" s="1">
        <f>SQRT(5270-(T1*T1))</f>
        <v>71.2320152740325</v>
      </c>
      <c r="V149" s="1">
        <f>SQRT(5270-(U1*U1))</f>
        <v>71.02816342831905</v>
      </c>
      <c r="W149" s="1">
        <f>SQRT(5270-(V1*V1))</f>
        <v>70.80960386840192</v>
      </c>
      <c r="X149" s="1">
        <f>SQRT(5270-(W1*W1))</f>
        <v>70.57619995437555</v>
      </c>
      <c r="Y149" s="1">
        <f>SQRT(5270-(X1*X1))</f>
        <v>70.32780389006896</v>
      </c>
      <c r="Z149" s="1">
        <f>SQRT(5270-(Y1*Y1))</f>
        <v>70.06425622241343</v>
      </c>
      <c r="AA149" s="1">
        <f>SQRT(5270-(Z1*Z1))</f>
        <v>69.7853852894716</v>
      </c>
      <c r="AB149" s="1">
        <f>SQRT(5270-(AA1*AA1))</f>
        <v>69.49100661236676</v>
      </c>
      <c r="AC149" s="1">
        <f>SQRT(5270-(AB1*AB1))</f>
        <v>69.18092222571191</v>
      </c>
      <c r="AD149" s="1">
        <f>SQRT(5270-(AC1*AC1))</f>
        <v>68.85491994040804</v>
      </c>
      <c r="AE149" s="1">
        <f>SQRT(5270-(AD1*AD1))</f>
        <v>68.51277253184256</v>
      </c>
      <c r="AF149" s="1">
        <f>SQRT(5270-(AE1*AE1))</f>
        <v>68.15423684555495</v>
      </c>
      <c r="AG149" s="1">
        <f>SQRT(5270-(AF1*AF1))</f>
        <v>67.77905281132217</v>
      </c>
      <c r="AH149" s="1">
        <f>SQRT(5270-(AG1*AG1))</f>
        <v>67.38694235532579</v>
      </c>
      <c r="AI149" s="1">
        <f>SQRT(5270-(AH1*AH1))</f>
        <v>66.9776081985614</v>
      </c>
      <c r="AJ149" s="1">
        <f>SQRT(5270-(AI1*AI1))</f>
        <v>66.55073252789934</v>
      </c>
      <c r="AK149" s="1">
        <f>SQRT(5270-(AJ1*AJ1))</f>
        <v>66.10597552415364</v>
      </c>
      <c r="AL149" s="1">
        <f>SQRT(5270-(AK1*AK1))</f>
        <v>65.64297372910524</v>
      </c>
      <c r="AM149" s="1">
        <f>SQRT(5270-(AL1*AL1))</f>
        <v>65.16133823057964</v>
      </c>
      <c r="AN149" s="1">
        <f>SQRT(5270-(AM1*AM1))</f>
        <v>64.66065264130884</v>
      </c>
      <c r="AO149" s="1">
        <f>SQRT(5270-(AN1*AN1))</f>
        <v>64.1404708432983</v>
      </c>
      <c r="AP149" s="1">
        <f>SQRT(5270-(AO1*AO1))</f>
        <v>63.60031446463138</v>
      </c>
      <c r="AQ149" s="1">
        <f>SQRT(5270-(AP1*AP1))</f>
        <v>63.03967004989794</v>
      </c>
      <c r="AR149" s="1">
        <f>SQRT(5270-(AQ1*AQ1))</f>
        <v>62.457985878508765</v>
      </c>
      <c r="AS149" s="1">
        <f>SQRT(5270-(AR1*AR1))</f>
        <v>61.85466837676846</v>
      </c>
      <c r="AT149" s="1">
        <f>SQRT(5270-(AS1*AS1))</f>
        <v>61.22907805936653</v>
      </c>
      <c r="AU149" s="1">
        <f>SQRT(5270-(AT1*AT1))</f>
        <v>60.58052492344384</v>
      </c>
      <c r="AV149" s="1">
        <f>SQRT(5270-(AU1*AU1))</f>
        <v>59.90826320300064</v>
      </c>
      <c r="AW149" s="1">
        <f>SQRT(5270-(AV1*AV1))</f>
        <v>59.21148537234985</v>
      </c>
      <c r="AX149" s="1">
        <f>SQRT(5270-(AW1*AW1))</f>
        <v>58.489315263559035</v>
      </c>
      <c r="AY149" s="1">
        <f>SQRT(5270-(AX1*AX1))</f>
        <v>57.7408001330082</v>
      </c>
      <c r="AZ149" s="1">
        <f>SQRT(5270-(AY1*AY1))</f>
        <v>56.96490147450446</v>
      </c>
      <c r="BA149" s="1">
        <f>SQRT(5270-(AZ1*AZ1))</f>
        <v>56.16048432839589</v>
      </c>
      <c r="BB149" s="1">
        <f>SQRT(5270-(BA1*BA1))</f>
        <v>55.326304774492215</v>
      </c>
      <c r="BC149" s="1">
        <f>SQRT(5270-(BB1*BB1))</f>
        <v>54.46099521676041</v>
      </c>
      <c r="BD149" s="1">
        <f>SQRT(5270-(BC1*BC1))</f>
        <v>53.563046963368315</v>
      </c>
      <c r="BE149" s="1">
        <f>SQRT(5270-(BD1*BD1))</f>
        <v>52.630789467763066</v>
      </c>
      <c r="BF149" s="5">
        <f>SQRT(5270-(BE1*BE1))</f>
        <v>51.66236541235796</v>
      </c>
    </row>
    <row r="150" spans="1:56" ht="12.75">
      <c r="A150" s="3">
        <f>D150/1.41421356</f>
        <v>49.87985573705967</v>
      </c>
      <c r="B150" s="3">
        <v>50</v>
      </c>
      <c r="C150" s="4">
        <v>147.5</v>
      </c>
      <c r="D150" s="4">
        <f>SQRT((163.5*163.5)-(C150*C150))</f>
        <v>70.54076835419359</v>
      </c>
      <c r="E150" s="4">
        <v>73</v>
      </c>
      <c r="F150" s="4">
        <f>D150*D150</f>
        <v>4976</v>
      </c>
      <c r="G150" s="1">
        <f>D150</f>
        <v>70.54076835419359</v>
      </c>
      <c r="H150" s="1">
        <f>SQRT(4976-(G1*G1))</f>
        <v>70.53367989832942</v>
      </c>
      <c r="I150" s="1">
        <f>SQRT(4976-(H1*H1))</f>
        <v>70.51241025521678</v>
      </c>
      <c r="J150" s="1">
        <f>SQRT(4976-(I1*I1))</f>
        <v>70.4769465853906</v>
      </c>
      <c r="K150" s="1">
        <f>SQRT(4976-(J1*J1))</f>
        <v>70.42726744663604</v>
      </c>
      <c r="L150" s="1">
        <f>SQRT(4976-(K1*K1))</f>
        <v>70.36334272900912</v>
      </c>
      <c r="M150" s="1">
        <f>SQRT(4976-(L1*L1))</f>
        <v>70.28513356322232</v>
      </c>
      <c r="N150" s="1">
        <f>SQRT(4976-(M1*M1))</f>
        <v>70.19259220174163</v>
      </c>
      <c r="O150" s="1">
        <f>SQRT(4976-(N1*N1))</f>
        <v>70.08566187174092</v>
      </c>
      <c r="P150" s="1">
        <f>SQRT(4976-(O1*O1))</f>
        <v>69.96427659884722</v>
      </c>
      <c r="Q150" s="1">
        <f>SQRT(4976-(P1*P1))</f>
        <v>69.82836100038436</v>
      </c>
      <c r="R150" s="1">
        <f>SQRT(4976-(Q1*Q1))</f>
        <v>69.67783004657937</v>
      </c>
      <c r="S150" s="1">
        <f>SQRT(4976-(R1*R1))</f>
        <v>69.51258878793107</v>
      </c>
      <c r="T150" s="1">
        <f>SQRT(4976-(S1*S1))</f>
        <v>69.3325320466518</v>
      </c>
      <c r="U150" s="1">
        <f>SQRT(4976-(T1*T1))</f>
        <v>69.13754406977442</v>
      </c>
      <c r="V150" s="1">
        <f>SQRT(4976-(U1*U1))</f>
        <v>68.92749814116279</v>
      </c>
      <c r="W150" s="1">
        <f>SQRT(4976-(V1*V1))</f>
        <v>68.70225614927067</v>
      </c>
      <c r="X150" s="1">
        <f>SQRT(4976-(W1*W1))</f>
        <v>68.46166810705097</v>
      </c>
      <c r="Y150" s="1">
        <f>SQRT(4976-(X1*X1))</f>
        <v>68.20557161991974</v>
      </c>
      <c r="Z150" s="1">
        <f>SQRT(4976-(Y1*Y1))</f>
        <v>67.93379129711516</v>
      </c>
      <c r="AA150" s="1">
        <f>SQRT(4976-(Z1*Z1))</f>
        <v>67.64613810115105</v>
      </c>
      <c r="AB150" s="1">
        <f>SQRT(4976-(AA1*AA1))</f>
        <v>67.34240862933252</v>
      </c>
      <c r="AC150" s="1">
        <f>SQRT(4976-(AB1*AB1))</f>
        <v>67.02238432046416</v>
      </c>
      <c r="AD150" s="1">
        <f>SQRT(4976-(AC1*AC1))</f>
        <v>66.68583057891684</v>
      </c>
      <c r="AE150" s="1">
        <f>SQRT(4976-(AD1*AD1))</f>
        <v>66.332495807108</v>
      </c>
      <c r="AF150" s="1">
        <f>SQRT(4976-(AE1*AE1))</f>
        <v>65.96211033616193</v>
      </c>
      <c r="AG150" s="1">
        <f>SQRT(4976-(AF1*AF1))</f>
        <v>65.57438524302</v>
      </c>
      <c r="AH150" s="1">
        <f>SQRT(4976-(AG1*AG1))</f>
        <v>65.16901104052447</v>
      </c>
      <c r="AI150" s="1">
        <f>SQRT(4976-(AH1*AH1))</f>
        <v>64.74565622495459</v>
      </c>
      <c r="AJ150" s="1">
        <f>SQRT(4976-(AI1*AI1))</f>
        <v>64.3039656630911</v>
      </c>
      <c r="AK150" s="1">
        <f>SQRT(4976-(AJ1*AJ1))</f>
        <v>63.84355879804947</v>
      </c>
      <c r="AL150" s="1">
        <f>SQRT(4976-(AK1*AK1))</f>
        <v>63.36402764976355</v>
      </c>
      <c r="AM150" s="1">
        <f>SQRT(4976-(AL1*AL1))</f>
        <v>62.864934582006846</v>
      </c>
      <c r="AN150" s="1">
        <f>SQRT(4976-(AM1*AM1))</f>
        <v>62.34580980306536</v>
      </c>
      <c r="AO150" s="1">
        <f>SQRT(4976-(AN1*AN1))</f>
        <v>61.806148561449774</v>
      </c>
      <c r="AP150" s="1">
        <f>SQRT(4976-(AO1*AO1))</f>
        <v>61.24540799113024</v>
      </c>
      <c r="AQ150" s="1">
        <f>SQRT(4976-(AP1*AP1))</f>
        <v>60.663003552412405</v>
      </c>
      <c r="AR150" s="1">
        <f>SQRT(4976-(AQ1*AQ1))</f>
        <v>60.05830500438719</v>
      </c>
      <c r="AS150" s="1">
        <f>SQRT(4976-(AR1*AR1))</f>
        <v>59.430631832414505</v>
      </c>
      <c r="AT150" s="1">
        <f>SQRT(4976-(AS1*AS1))</f>
        <v>58.77924803874238</v>
      </c>
      <c r="AU150" s="1">
        <f>SQRT(4976-(AT1*AT1))</f>
        <v>58.1033561853358</v>
      </c>
      <c r="AV150" s="1">
        <f>SQRT(4976-(AU1*AU1))</f>
        <v>57.40209055426466</v>
      </c>
      <c r="AW150" s="1">
        <f>SQRT(4976-(AV1*AV1))</f>
        <v>56.674509261219015</v>
      </c>
      <c r="AX150" s="1">
        <f>SQRT(4976-(AW1*AW1))</f>
        <v>55.91958512006326</v>
      </c>
      <c r="AY150" s="1">
        <f>SQRT(4976-(AX1*AX1))</f>
        <v>55.136195008360886</v>
      </c>
      <c r="AZ150" s="1">
        <f>SQRT(4976-(AY1*AY1))</f>
        <v>54.323107422164284</v>
      </c>
      <c r="BA150" s="1">
        <f>SQRT(4976-(AZ1*AZ1))</f>
        <v>53.47896782848375</v>
      </c>
      <c r="BB150" s="1">
        <f>SQRT(4976-(BA1*BA1))</f>
        <v>52.602281319349636</v>
      </c>
      <c r="BC150" s="1">
        <f>SQRT(4976-(BB1*BB1))</f>
        <v>51.69139193328034</v>
      </c>
      <c r="BD150" s="1">
        <f>SQRT(4976-(BC1*BC1))</f>
        <v>50.7444578254611</v>
      </c>
    </row>
    <row r="151" spans="1:55" ht="12.75">
      <c r="A151" s="3">
        <f>D151/1.41421356</f>
        <v>48.37354657096364</v>
      </c>
      <c r="B151" s="3">
        <v>49</v>
      </c>
      <c r="C151" s="4">
        <v>148.5</v>
      </c>
      <c r="D151" s="4">
        <f>SQRT((163.5*163.5)-(C151*C151))</f>
        <v>68.41052550594829</v>
      </c>
      <c r="E151" s="4">
        <v>71</v>
      </c>
      <c r="F151" s="4">
        <f>D151*D151</f>
        <v>4680.000000000001</v>
      </c>
      <c r="G151" s="1">
        <f>D151</f>
        <v>68.41052550594829</v>
      </c>
      <c r="H151" s="1">
        <f>SQRT(4680-(G1*G1))</f>
        <v>68.40321629865075</v>
      </c>
      <c r="I151" s="1">
        <f>SQRT(4680-(H1*H1))</f>
        <v>68.38128398911503</v>
      </c>
      <c r="J151" s="1">
        <f>SQRT(4680-(I1*I1))</f>
        <v>68.3447144993671</v>
      </c>
      <c r="K151" s="1">
        <f>SQRT(4680-(J1*J1))</f>
        <v>68.2934843158555</v>
      </c>
      <c r="L151" s="1">
        <f>SQRT(4680-(K1*K1))</f>
        <v>68.22756041366274</v>
      </c>
      <c r="M151" s="1">
        <f>SQRT(4680-(L1*L1))</f>
        <v>68.14690014960328</v>
      </c>
      <c r="N151" s="1">
        <f>SQRT(4680-(M1*M1))</f>
        <v>68.05145112339633</v>
      </c>
      <c r="O151" s="1">
        <f>SQRT(4680-(N1*N1))</f>
        <v>67.94115100585212</v>
      </c>
      <c r="P151" s="1">
        <f>SQRT(4680-(O1*O1))</f>
        <v>67.8159273327439</v>
      </c>
      <c r="Q151" s="1">
        <f>SQRT(4680-(P1*P1))</f>
        <v>67.67569726275453</v>
      </c>
      <c r="R151" s="1">
        <f>SQRT(4680-(Q1*Q1))</f>
        <v>67.52036729757918</v>
      </c>
      <c r="S151" s="1">
        <f>SQRT(4680-(R1*R1))</f>
        <v>67.34983296193094</v>
      </c>
      <c r="T151" s="1">
        <f>SQRT(4680-(S1*S1))</f>
        <v>67.16397844082793</v>
      </c>
      <c r="U151" s="1">
        <f>SQRT(4680-(T1*T1))</f>
        <v>66.96267617113283</v>
      </c>
      <c r="V151" s="1">
        <f>SQRT(4680-(U1*U1))</f>
        <v>66.74578638386096</v>
      </c>
      <c r="W151" s="1">
        <f>SQRT(4680-(V1*V1))</f>
        <v>66.51315659326356</v>
      </c>
      <c r="X151" s="1">
        <f>SQRT(4680-(W1*W1))</f>
        <v>66.26462102811726</v>
      </c>
      <c r="Y151" s="1">
        <f>SQRT(4680-(X1*X1))</f>
        <v>66</v>
      </c>
      <c r="Z151" s="1">
        <f>SQRT(4680-(Y1*Y1))</f>
        <v>65.71909920259102</v>
      </c>
      <c r="AA151" s="1">
        <f>SQRT(4680-(Z1*Z1))</f>
        <v>65.4217089351845</v>
      </c>
      <c r="AB151" s="1">
        <f>SQRT(4680-(AA1*AA1))</f>
        <v>65.10760324263211</v>
      </c>
      <c r="AC151" s="1">
        <f>SQRT(4680-(AB1*AB1))</f>
        <v>64.77653896280658</v>
      </c>
      <c r="AD151" s="1">
        <f>SQRT(4680-(AC1*AC1))</f>
        <v>64.42825467137845</v>
      </c>
      <c r="AE151" s="1">
        <f>SQRT(4680-(AD1*AD1))</f>
        <v>64.06246951218786</v>
      </c>
      <c r="AF151" s="1">
        <f>SQRT(4680-(AE1*AE1))</f>
        <v>63.67888189973188</v>
      </c>
      <c r="AG151" s="1">
        <f>SQRT(4680-(AF1*AF1))</f>
        <v>63.2771680782255</v>
      </c>
      <c r="AH151" s="1">
        <f>SQRT(4680-(AG1*AG1))</f>
        <v>62.85698051927089</v>
      </c>
      <c r="AI151" s="1">
        <f>SQRT(4680-(AH1*AH1))</f>
        <v>62.41794613730894</v>
      </c>
      <c r="AJ151" s="1">
        <f>SQRT(4680-(AI1*AI1))</f>
        <v>61.95966429863868</v>
      </c>
      <c r="AK151" s="1">
        <f>SQRT(4680-(AJ1*AJ1))</f>
        <v>61.48170459575759</v>
      </c>
      <c r="AL151" s="1">
        <f>SQRT(4680-(AK1*AK1))</f>
        <v>60.983604353957304</v>
      </c>
      <c r="AM151" s="1">
        <f>SQRT(4680-(AL1*AL1))</f>
        <v>60.4648658313239</v>
      </c>
      <c r="AN151" s="1">
        <f>SQRT(4680-(AM1*AM1))</f>
        <v>59.924953066314536</v>
      </c>
      <c r="AO151" s="1">
        <f>SQRT(4680-(AN1*AN1))</f>
        <v>59.36328831862332</v>
      </c>
      <c r="AP151" s="1">
        <f>SQRT(4680-(AO1*AO1))</f>
        <v>58.77924803874238</v>
      </c>
      <c r="AQ151" s="1">
        <f>SQRT(4680-(AP1*AP1))</f>
        <v>58.172158288995945</v>
      </c>
      <c r="AR151" s="1">
        <f>SQRT(4680-(AQ1*AQ1))</f>
        <v>57.54128952326321</v>
      </c>
      <c r="AS151" s="1">
        <f>SQRT(4680-(AR1*AR1))</f>
        <v>56.88585061331157</v>
      </c>
      <c r="AT151" s="1">
        <f>SQRT(4680-(AS1*AS1))</f>
        <v>56.20498198558558</v>
      </c>
      <c r="AU151" s="1">
        <f>SQRT(4680-(AT1*AT1))</f>
        <v>55.49774770204643</v>
      </c>
      <c r="AV151" s="1">
        <f>SQRT(4680-(AU1*AU1))</f>
        <v>54.76312628037227</v>
      </c>
      <c r="AW151" s="1">
        <f>SQRT(4680-(AV1*AV1))</f>
        <v>54</v>
      </c>
      <c r="AX151" s="1">
        <f>SQRT(4680-(AW1*AW1))</f>
        <v>53.207142377692115</v>
      </c>
      <c r="AY151" s="1">
        <f>SQRT(4680-(AX1*AX1))</f>
        <v>52.38320341483518</v>
      </c>
      <c r="AZ151" s="1">
        <f>SQRT(4680-(AY1*AY1))</f>
        <v>51.526692111953004</v>
      </c>
      <c r="BA151" s="1">
        <f>SQRT(4680-(AZ1*AZ1))</f>
        <v>50.635955604688654</v>
      </c>
      <c r="BB151" s="1">
        <f>SQRT(4680-(BA1*BA1))</f>
        <v>49.70915408654627</v>
      </c>
      <c r="BC151" s="5">
        <f>SQRT(4680-(BB1*BB1))</f>
        <v>48.744230427815765</v>
      </c>
    </row>
    <row r="152" spans="1:53" ht="12.75">
      <c r="A152" s="3">
        <f>D152/1.41421356</f>
        <v>46.808119032419306</v>
      </c>
      <c r="B152" s="3">
        <v>47</v>
      </c>
      <c r="C152" s="4">
        <v>149.5</v>
      </c>
      <c r="D152" s="4">
        <f>SQRT((163.5*163.5)-(C152*C152))</f>
        <v>66.19667665374146</v>
      </c>
      <c r="E152" s="4">
        <v>69</v>
      </c>
      <c r="F152" s="4">
        <f>D152*D152</f>
        <v>4382</v>
      </c>
      <c r="G152" s="1">
        <f>D152</f>
        <v>66.19667665374146</v>
      </c>
      <c r="H152" s="1">
        <f>SQRT(4382-(G1*G1))</f>
        <v>66.18912297349165</v>
      </c>
      <c r="I152" s="1">
        <f>SQRT(4382-(H1*H1))</f>
        <v>66.16645675869307</v>
      </c>
      <c r="J152" s="1">
        <f>SQRT(4382-(I1*I1))</f>
        <v>66.12866246946176</v>
      </c>
      <c r="K152" s="1">
        <f>SQRT(4382-(J1*J1))</f>
        <v>66.07571414672717</v>
      </c>
      <c r="L152" s="1">
        <f>SQRT(4382-(K1*K1))</f>
        <v>66.007575322837</v>
      </c>
      <c r="M152" s="1">
        <f>SQRT(4382-(L1*L1))</f>
        <v>65.92419889539804</v>
      </c>
      <c r="N152" s="1">
        <f>SQRT(4382-(M1*M1))</f>
        <v>65.82552696332935</v>
      </c>
      <c r="O152" s="1">
        <f>SQRT(4382-(N1*N1))</f>
        <v>65.71149062378664</v>
      </c>
      <c r="P152" s="1">
        <f>SQRT(4382-(O1*O1))</f>
        <v>65.58200972827838</v>
      </c>
      <c r="Q152" s="1">
        <f>SQRT(4382-(P1*P1))</f>
        <v>65.43699259593154</v>
      </c>
      <c r="R152" s="1">
        <f>SQRT(4382-(Q1*Q1))</f>
        <v>65.27633568147036</v>
      </c>
      <c r="S152" s="1">
        <f>SQRT(4382-(R1*R1))</f>
        <v>65.09992319503918</v>
      </c>
      <c r="T152" s="1">
        <f>SQRT(4382-(S1*S1))</f>
        <v>64.90762667052309</v>
      </c>
      <c r="U152" s="1">
        <f>SQRT(4382-(T1*T1))</f>
        <v>64.69930447848725</v>
      </c>
      <c r="V152" s="1">
        <f>SQRT(4382-(U1*U1))</f>
        <v>64.47480127925948</v>
      </c>
      <c r="W152" s="1">
        <f>SQRT(4382-(V1*V1))</f>
        <v>64.2339474110069</v>
      </c>
      <c r="X152" s="1">
        <f>SQRT(4382-(W1*W1))</f>
        <v>63.97655820689325</v>
      </c>
      <c r="Y152" s="1">
        <f>SQRT(4382-(X1*X1))</f>
        <v>63.702433234531945</v>
      </c>
      <c r="Z152" s="1">
        <f>SQRT(4382-(Y1*Y1))</f>
        <v>63.41135544995076</v>
      </c>
      <c r="AA152" s="1">
        <f>SQRT(4382-(Z1*Z1))</f>
        <v>63.103090257134</v>
      </c>
      <c r="AB152" s="1">
        <f>SQRT(4382-(AA1*AA1))</f>
        <v>62.77738446287803</v>
      </c>
      <c r="AC152" s="1">
        <f>SQRT(4382-(AB1*AB1))</f>
        <v>62.433965115151864</v>
      </c>
      <c r="AD152" s="1">
        <f>SQRT(4382-(AC1*AC1))</f>
        <v>62.07253821135398</v>
      </c>
      <c r="AE152" s="1">
        <f>SQRT(4382-(AD1*AD1))</f>
        <v>61.69278726074872</v>
      </c>
      <c r="AF152" s="1">
        <f>SQRT(4382-(AE1*AE1))</f>
        <v>61.29437168288782</v>
      </c>
      <c r="AG152" s="1">
        <f>SQRT(4382-(AF1*AF1))</f>
        <v>60.876925020897694</v>
      </c>
      <c r="AH152" s="1">
        <f>SQRT(4382-(AG1*AG1))</f>
        <v>60.440052945046304</v>
      </c>
      <c r="AI152" s="1">
        <f>SQRT(4382-(AH1*AH1))</f>
        <v>59.983331017875294</v>
      </c>
      <c r="AJ152" s="1">
        <f>SQRT(4382-(AI1*AI1))</f>
        <v>59.50630218724736</v>
      </c>
      <c r="AK152" s="1">
        <f>SQRT(4382-(AJ1*AJ1))</f>
        <v>59.00847396772772</v>
      </c>
      <c r="AL152" s="1">
        <f>SQRT(4382-(AK1*AK1))</f>
        <v>58.489315263559035</v>
      </c>
      <c r="AM152" s="1">
        <f>SQRT(4382-(AL1*AL1))</f>
        <v>57.94825277780168</v>
      </c>
      <c r="AN152" s="1">
        <f>SQRT(4382-(AM1*AM1))</f>
        <v>57.38466694161429</v>
      </c>
      <c r="AO152" s="1">
        <f>SQRT(4382-(AN1*AN1))</f>
        <v>56.79788728465171</v>
      </c>
      <c r="AP152" s="1">
        <f>SQRT(4382-(AO1*AO1))</f>
        <v>56.18718715152058</v>
      </c>
      <c r="AQ152" s="1">
        <f>SQRT(4382-(AP1*AP1))</f>
        <v>55.5517776493246</v>
      </c>
      <c r="AR152" s="1">
        <f>SQRT(4382-(AQ1*AQ1))</f>
        <v>54.89080068645383</v>
      </c>
      <c r="AS152" s="1">
        <f>SQRT(4382-(AR1*AR1))</f>
        <v>54.20332093147061</v>
      </c>
      <c r="AT152" s="1">
        <f>SQRT(4382-(AS1*AS1))</f>
        <v>53.48831648126533</v>
      </c>
      <c r="AU152" s="1">
        <f>SQRT(4382-(AT1*AT1))</f>
        <v>52.744667976962376</v>
      </c>
      <c r="AV152" s="1">
        <f>SQRT(4382-(AU1*AU1))</f>
        <v>51.97114584074513</v>
      </c>
      <c r="AW152" s="1">
        <f>SQRT(4382-(AV1*AV1))</f>
        <v>51.16639522186413</v>
      </c>
      <c r="AX152" s="1">
        <f>SQRT(4382-(AW1*AW1))</f>
        <v>50.32891812864648</v>
      </c>
      <c r="AY152" s="1">
        <f>SQRT(4382-(AX1*AX1))</f>
        <v>49.457052075512955</v>
      </c>
      <c r="AZ152" s="1">
        <f>SQRT(4382-(AY1*AY1))</f>
        <v>48.54894437575342</v>
      </c>
      <c r="BA152" s="1">
        <f>SQRT(4382-(AZ1*AZ1))</f>
        <v>47.60252094164762</v>
      </c>
    </row>
    <row r="153" spans="1:52" ht="12.75">
      <c r="A153" s="3">
        <f>D153/1.41421356</f>
        <v>45.17742806811522</v>
      </c>
      <c r="B153" s="3">
        <v>46</v>
      </c>
      <c r="C153" s="4">
        <v>150.5</v>
      </c>
      <c r="D153" s="4">
        <f>SQRT((163.5*163.5)-(C153*C153))</f>
        <v>63.89053137985315</v>
      </c>
      <c r="E153" s="4">
        <v>67</v>
      </c>
      <c r="F153" s="4">
        <f>D153*D153</f>
        <v>4082</v>
      </c>
      <c r="G153" s="1">
        <f>D153</f>
        <v>63.89053137985315</v>
      </c>
      <c r="H153" s="1">
        <f>SQRT(4082-(G1*G1))</f>
        <v>63.88270501473775</v>
      </c>
      <c r="I153" s="1">
        <f>SQRT(4082-(H1*H1))</f>
        <v>63.85922016435841</v>
      </c>
      <c r="J153" s="1">
        <f>SQRT(4082-(I1*I1))</f>
        <v>63.8200595424354</v>
      </c>
      <c r="K153" s="1">
        <f>SQRT(4082-(J1*J1))</f>
        <v>63.76519426771944</v>
      </c>
      <c r="L153" s="1">
        <f>SQRT(4082-(K1*K1))</f>
        <v>63.694583757176716</v>
      </c>
      <c r="M153" s="1">
        <f>SQRT(4082-(L1*L1))</f>
        <v>63.608175575157006</v>
      </c>
      <c r="N153" s="1">
        <f>SQRT(4082-(M1*M1))</f>
        <v>63.50590523722971</v>
      </c>
      <c r="O153" s="1">
        <f>SQRT(4082-(N1*N1))</f>
        <v>63.387695966961914</v>
      </c>
      <c r="P153" s="1">
        <f>SQRT(4082-(O1*O1))</f>
        <v>63.25345840347388</v>
      </c>
      <c r="Q153" s="1">
        <f>SQRT(4082-(P1*P1))</f>
        <v>63.103090257134</v>
      </c>
      <c r="R153" s="1">
        <f>SQRT(4082-(Q1*Q1))</f>
        <v>62.93647591023825</v>
      </c>
      <c r="S153" s="1">
        <f>SQRT(4082-(R1*R1))</f>
        <v>62.75348595894893</v>
      </c>
      <c r="T153" s="1">
        <f>SQRT(4082-(S1*S1))</f>
        <v>62.55397669213365</v>
      </c>
      <c r="U153" s="1">
        <f>SQRT(4082-(T1*T1))</f>
        <v>62.3377895020348</v>
      </c>
      <c r="V153" s="1">
        <f>SQRT(4082-(U1*U1))</f>
        <v>62.10475022089695</v>
      </c>
      <c r="W153" s="1">
        <f>SQRT(4082-(V1*V1))</f>
        <v>61.85466837676846</v>
      </c>
      <c r="X153" s="1">
        <f>SQRT(4082-(W1*W1))</f>
        <v>61.587336360651285</v>
      </c>
      <c r="Y153" s="1">
        <f>SQRT(4082-(X1*X1))</f>
        <v>61.30252849597641</v>
      </c>
      <c r="Z153" s="1">
        <f>SQRT(4082-(Y1*Y1))</f>
        <v>61</v>
      </c>
      <c r="AA153" s="1">
        <f>SQRT(4082-(Z1*Z1))</f>
        <v>60.67948582511226</v>
      </c>
      <c r="AB153" s="1">
        <f>SQRT(4082-(AA1*AA1))</f>
        <v>60.340699366182356</v>
      </c>
      <c r="AC153" s="1">
        <f>SQRT(4082-(AB1*AB1))</f>
        <v>59.983331017875294</v>
      </c>
      <c r="AD153" s="1">
        <f>SQRT(4082-(AC1*AC1))</f>
        <v>59.60704656330491</v>
      </c>
      <c r="AE153" s="1">
        <f>SQRT(4082-(AD1*AD1))</f>
        <v>59.21148537234985</v>
      </c>
      <c r="AF153" s="1">
        <f>SQRT(4082-(AE1*AE1))</f>
        <v>58.7962583843564</v>
      </c>
      <c r="AG153" s="1">
        <f>SQRT(4082-(AF1*AF1))</f>
        <v>58.360945845659494</v>
      </c>
      <c r="AH153" s="1">
        <f>SQRT(4082-(AG1*AG1))</f>
        <v>57.905094767213704</v>
      </c>
      <c r="AI153" s="1">
        <f>SQRT(4082-(AH1*AH1))</f>
        <v>57.42821606144492</v>
      </c>
      <c r="AJ153" s="1">
        <f>SQRT(4082-(AI1*AI1))</f>
        <v>56.929781309961136</v>
      </c>
      <c r="AK153" s="1">
        <f>SQRT(4082-(AJ1*AJ1))</f>
        <v>56.40921910468182</v>
      </c>
      <c r="AL153" s="1">
        <f>SQRT(4082-(AK1*AK1))</f>
        <v>55.86591089385369</v>
      </c>
      <c r="AM153" s="1">
        <f>SQRT(4082-(AL1*AL1))</f>
        <v>55.299186250793966</v>
      </c>
      <c r="AN153" s="1">
        <f>SQRT(4082-(AM1*AM1))</f>
        <v>54.70831746635972</v>
      </c>
      <c r="AO153" s="1">
        <f>SQRT(4082-(AN1*AN1))</f>
        <v>54.092513345194085</v>
      </c>
      <c r="AP153" s="1">
        <f>SQRT(4082-(AO1*AO1))</f>
        <v>53.45091205957107</v>
      </c>
      <c r="AQ153" s="1">
        <f>SQRT(4082-(AP1*AP1))</f>
        <v>52.78257288158659</v>
      </c>
      <c r="AR153" s="1">
        <f>SQRT(4082-(AQ1*AQ1))</f>
        <v>52.08646657242167</v>
      </c>
      <c r="AS153" s="1">
        <f>SQRT(4082-(AR1*AR1))</f>
        <v>51.36146415358503</v>
      </c>
      <c r="AT153" s="1">
        <f>SQRT(4082-(AS1*AS1))</f>
        <v>50.60632371551998</v>
      </c>
      <c r="AU153" s="1">
        <f>SQRT(4082-(AT1*AT1))</f>
        <v>49.8196748283246</v>
      </c>
      <c r="AV153" s="1">
        <f>SQRT(4082-(AU1*AU1))</f>
        <v>49</v>
      </c>
      <c r="AW153" s="1">
        <f>SQRT(4082-(AV1*AV1))</f>
        <v>48.14561246884289</v>
      </c>
      <c r="AX153" s="1">
        <f>SQRT(4082-(AW1*AW1))</f>
        <v>47.25462940284264</v>
      </c>
      <c r="AY153" s="1">
        <f>SQRT(4082-(AX1*AX1))</f>
        <v>46.32493928760188</v>
      </c>
      <c r="AZ153" s="5">
        <f>SQRT(4082-(AY1*AY1))</f>
        <v>45.35416188179427</v>
      </c>
    </row>
    <row r="154" spans="1:50" ht="12.75">
      <c r="A154" s="3">
        <f>D154/1.41421356</f>
        <v>43.474130311519275</v>
      </c>
      <c r="B154" s="3">
        <v>44</v>
      </c>
      <c r="C154" s="4">
        <v>151.5</v>
      </c>
      <c r="D154" s="4">
        <f>SQRT((163.5*163.5)-(C154*C154))</f>
        <v>61.48170459575759</v>
      </c>
      <c r="E154" s="4">
        <v>64</v>
      </c>
      <c r="F154" s="4">
        <f>D154*D154</f>
        <v>3780</v>
      </c>
      <c r="G154" s="1">
        <f>D154</f>
        <v>61.48170459575759</v>
      </c>
      <c r="H154" s="1">
        <f>SQRT(3780-(G1*G1))</f>
        <v>61.47357155721473</v>
      </c>
      <c r="I154" s="1">
        <f>SQRT(3780-(H1*H1))</f>
        <v>61.44916598294886</v>
      </c>
      <c r="J154" s="1">
        <f>SQRT(3780-(I1*I1))</f>
        <v>61.40846847137616</v>
      </c>
      <c r="K154" s="1">
        <f>SQRT(3780-(J1*J1))</f>
        <v>61.35144660071187</v>
      </c>
      <c r="L154" s="1">
        <f>SQRT(3780-(K1*K1))</f>
        <v>61.27805479941412</v>
      </c>
      <c r="M154" s="1">
        <f>SQRT(3780-(L1*L1))</f>
        <v>61.18823416311342</v>
      </c>
      <c r="N154" s="1">
        <f>SQRT(3780-(M1*M1))</f>
        <v>61.08191221630181</v>
      </c>
      <c r="O154" s="1">
        <f>SQRT(3780-(N1*N1))</f>
        <v>60.959002616512684</v>
      </c>
      <c r="P154" s="1">
        <f>SQRT(3780-(O1*O1))</f>
        <v>60.81940479813988</v>
      </c>
      <c r="Q154" s="1">
        <f>SQRT(3780-(P1*P1))</f>
        <v>60.663003552412405</v>
      </c>
      <c r="R154" s="1">
        <f>SQRT(3780-(Q1*Q1))</f>
        <v>60.489668539346454</v>
      </c>
      <c r="S154" s="1">
        <f>SQRT(3780-(R1*R1))</f>
        <v>60.29925372672534</v>
      </c>
      <c r="T154" s="1">
        <f>SQRT(3780-(S1*S1))</f>
        <v>60.091596750294464</v>
      </c>
      <c r="U154" s="1">
        <f>SQRT(3780-(T1*T1))</f>
        <v>59.86651818838306</v>
      </c>
      <c r="V154" s="1">
        <f>SQRT(3780-(U1*U1))</f>
        <v>59.62382074305537</v>
      </c>
      <c r="W154" s="1">
        <f>SQRT(3780-(V1*V1))</f>
        <v>59.36328831862332</v>
      </c>
      <c r="X154" s="1">
        <f>SQRT(3780-(W1*W1))</f>
        <v>59.08468498688979</v>
      </c>
      <c r="Y154" s="1">
        <f>SQRT(3780-(X1*X1))</f>
        <v>58.787753826796276</v>
      </c>
      <c r="Z154" s="1">
        <f>SQRT(3780-(Y1*Y1))</f>
        <v>58.47221562417487</v>
      </c>
      <c r="AA154" s="1">
        <f>SQRT(3780-(Z1*Z1))</f>
        <v>58.137767414994535</v>
      </c>
      <c r="AB154" s="1">
        <f>SQRT(3780-(AA1*AA1))</f>
        <v>57.784080852774665</v>
      </c>
      <c r="AC154" s="1">
        <f>SQRT(3780-(AB1*AB1))</f>
        <v>57.41080037762929</v>
      </c>
      <c r="AD154" s="1">
        <f>SQRT(3780-(AC1*AC1))</f>
        <v>57.01754116059373</v>
      </c>
      <c r="AE154" s="1">
        <f>SQRT(3780-(AD1*AD1))</f>
        <v>56.60388679233962</v>
      </c>
      <c r="AF154" s="1">
        <f>SQRT(3780-(AE1*AE1))</f>
        <v>56.16938667993447</v>
      </c>
      <c r="AG154" s="1">
        <f>SQRT(3780-(AF1*AF1))</f>
        <v>55.71355310873648</v>
      </c>
      <c r="AH154" s="1">
        <f>SQRT(3780-(AG1*AG1))</f>
        <v>55.235857918565905</v>
      </c>
      <c r="AI154" s="1">
        <f>SQRT(3780-(AH1*AH1))</f>
        <v>54.735728733616035</v>
      </c>
      <c r="AJ154" s="1">
        <f>SQRT(3780-(AI1*AI1))</f>
        <v>54.2125446737192</v>
      </c>
      <c r="AK154" s="1">
        <f>SQRT(3780-(AJ1*AJ1))</f>
        <v>53.665631459994955</v>
      </c>
      <c r="AL154" s="1">
        <f>SQRT(3780-(AK1*AK1))</f>
        <v>53.094255809833136</v>
      </c>
      <c r="AM154" s="1">
        <f>SQRT(3780-(AL1*AL1))</f>
        <v>52.49761899362675</v>
      </c>
      <c r="AN154" s="1">
        <f>SQRT(3780-(AM1*AM1))</f>
        <v>51.87484939737175</v>
      </c>
      <c r="AO154" s="1">
        <f>SQRT(3780-(AN1*AN1))</f>
        <v>51.22499389946279</v>
      </c>
      <c r="AP154" s="1">
        <f>SQRT(3780-(AO1*AO1))</f>
        <v>50.547007824400445</v>
      </c>
      <c r="AQ154" s="1">
        <f>SQRT(3780-(AP1*AP1))</f>
        <v>49.839743177508446</v>
      </c>
      <c r="AR154" s="1">
        <f>SQRT(3780-(AQ1*AQ1))</f>
        <v>49.10193478876367</v>
      </c>
      <c r="AS154" s="1">
        <f>SQRT(3780-(AR1*AR1))</f>
        <v>48.33218389437829</v>
      </c>
      <c r="AT154" s="1">
        <f>SQRT(3780-(AS1*AS1))</f>
        <v>47.52893855326458</v>
      </c>
      <c r="AU154" s="1">
        <f>SQRT(3780-(AT1*AT1))</f>
        <v>46.69047011971501</v>
      </c>
      <c r="AV154" s="1">
        <f>SQRT(3780-(AU1*AU1))</f>
        <v>45.81484475582123</v>
      </c>
      <c r="AW154" s="1">
        <f>SQRT(3780-(AV1*AV1))</f>
        <v>44.8998886412873</v>
      </c>
      <c r="AX154" s="5">
        <f>SQRT(3780-(AW1*AW1))</f>
        <v>43.94314508543966</v>
      </c>
    </row>
    <row r="155" spans="1:48" ht="12.75">
      <c r="A155" s="3">
        <f>D155/1.41421356</f>
        <v>41.68932724130767</v>
      </c>
      <c r="B155" s="3">
        <v>42</v>
      </c>
      <c r="C155" s="4">
        <v>152.5</v>
      </c>
      <c r="D155" s="4">
        <f>SQRT((163.5*163.5)-(C155*C155))</f>
        <v>58.957611891934704</v>
      </c>
      <c r="E155" s="4">
        <v>62</v>
      </c>
      <c r="F155" s="4">
        <f>D155*D155</f>
        <v>3476.0000000000005</v>
      </c>
      <c r="G155" s="1">
        <f>D155</f>
        <v>58.957611891934704</v>
      </c>
      <c r="H155" s="1">
        <f>SQRT(3476-(G1*G1))</f>
        <v>58.94913061275798</v>
      </c>
      <c r="I155" s="1">
        <f>SQRT(3476-(H1*H1))</f>
        <v>58.92367945062494</v>
      </c>
      <c r="J155" s="1">
        <f>SQRT(3476-(I1*I1))</f>
        <v>58.881236400062114</v>
      </c>
      <c r="K155" s="1">
        <f>SQRT(3476-(J1*J1))</f>
        <v>58.82176467941097</v>
      </c>
      <c r="L155" s="1">
        <f>SQRT(3476-(K1*K1))</f>
        <v>58.74521257089806</v>
      </c>
      <c r="M155" s="1">
        <f>SQRT(3476-(L1*L1))</f>
        <v>58.65151319446072</v>
      </c>
      <c r="N155" s="1">
        <f>SQRT(3476-(M1*M1))</f>
        <v>58.540584213005594</v>
      </c>
      <c r="O155" s="1">
        <f>SQRT(3476-(N1*N1))</f>
        <v>58.412327466040935</v>
      </c>
      <c r="P155" s="1">
        <f>SQRT(3476-(O1*O1))</f>
        <v>58.26662852782886</v>
      </c>
      <c r="Q155" s="1">
        <f>SQRT(3476-(P1*P1))</f>
        <v>58.1033561853358</v>
      </c>
      <c r="R155" s="1">
        <f>SQRT(3476-(Q1*Q1))</f>
        <v>57.92236183029832</v>
      </c>
      <c r="S155" s="1">
        <f>SQRT(3476-(R1*R1))</f>
        <v>57.723478758647246</v>
      </c>
      <c r="T155" s="1">
        <f>SQRT(3476-(S1*S1))</f>
        <v>57.5065213693195</v>
      </c>
      <c r="U155" s="1">
        <f>SQRT(3476-(T1*T1))</f>
        <v>57.271284253105414</v>
      </c>
      <c r="V155" s="1">
        <f>SQRT(3476-(U1*U1))</f>
        <v>57.01754116059373</v>
      </c>
      <c r="W155" s="1">
        <f>SQRT(3476-(V1*V1))</f>
        <v>56.74504383644443</v>
      </c>
      <c r="X155" s="1">
        <f>SQRT(3476-(W1*W1))</f>
        <v>56.45352070508977</v>
      </c>
      <c r="Y155" s="1">
        <f>SQRT(3476-(X1*X1))</f>
        <v>56.142675390472796</v>
      </c>
      <c r="Z155" s="1">
        <f>SQRT(3476-(Y1*Y1))</f>
        <v>55.812185049503306</v>
      </c>
      <c r="AA155" s="1">
        <f>SQRT(3476-(Z1*Z1))</f>
        <v>55.46169849544819</v>
      </c>
      <c r="AB155" s="1">
        <f>SQRT(3476-(AA1*AA1))</f>
        <v>55.09083408335728</v>
      </c>
      <c r="AC155" s="1">
        <f>SQRT(3476-(AB1*AB1))</f>
        <v>54.699177324709375</v>
      </c>
      <c r="AD155" s="1">
        <f>SQRT(3476-(AC1*AC1))</f>
        <v>54.286278192559855</v>
      </c>
      <c r="AE155" s="1">
        <f>SQRT(3476-(AD1*AD1))</f>
        <v>53.85164807134504</v>
      </c>
      <c r="AF155" s="1">
        <f>SQRT(3476-(AE1*AE1))</f>
        <v>53.39475629684998</v>
      </c>
      <c r="AG155" s="1">
        <f>SQRT(3476-(AF1*AF1))</f>
        <v>52.91502622129181</v>
      </c>
      <c r="AH155" s="1">
        <f>SQRT(3476-(AG1*AG1))</f>
        <v>52.41183072551463</v>
      </c>
      <c r="AI155" s="1">
        <f>SQRT(3476-(AH1*AH1))</f>
        <v>51.884487084291386</v>
      </c>
      <c r="AJ155" s="1">
        <f>SQRT(3476-(AI1*AI1))</f>
        <v>51.332251070842396</v>
      </c>
      <c r="AK155" s="1">
        <f>SQRT(3476-(AJ1*AJ1))</f>
        <v>50.75431016179808</v>
      </c>
      <c r="AL155" s="1">
        <f>SQRT(3476-(AK1*AK1))</f>
        <v>50.149775672479336</v>
      </c>
      <c r="AM155" s="1">
        <f>SQRT(3476-(AL1*AL1))</f>
        <v>49.51767361255979</v>
      </c>
      <c r="AN155" s="1">
        <f>SQRT(3476-(AM1*AM1))</f>
        <v>48.85693400122443</v>
      </c>
      <c r="AO155" s="1">
        <f>SQRT(3476-(AN1*AN1))</f>
        <v>48.16637831516918</v>
      </c>
      <c r="AP155" s="1">
        <f>SQRT(3476-(AO1*AO1))</f>
        <v>47.44470465710583</v>
      </c>
      <c r="AQ155" s="1">
        <f>SQRT(3476-(AP1*AP1))</f>
        <v>46.69047011971501</v>
      </c>
      <c r="AR155" s="1">
        <f>SQRT(3476-(AQ1*AQ1))</f>
        <v>45.902069670114</v>
      </c>
      <c r="AS155" s="1">
        <f>SQRT(3476-(AR1*AR1))</f>
        <v>45.077710678338576</v>
      </c>
      <c r="AT155" s="1">
        <f>SQRT(3476-(AS1*AS1))</f>
        <v>44.21538193886829</v>
      </c>
      <c r="AU155" s="1">
        <f>SQRT(3476-(AT1*AT1))</f>
        <v>43.31281565541543</v>
      </c>
      <c r="AV155" s="1">
        <f>SQRT(3476-(AU1*AU1))</f>
        <v>42.36744032862972</v>
      </c>
    </row>
    <row r="156" spans="1:46" ht="12.75">
      <c r="A156" s="3">
        <f>D156/1.41421356</f>
        <v>39.81205854159465</v>
      </c>
      <c r="B156" s="3">
        <v>40</v>
      </c>
      <c r="C156" s="4">
        <v>153.5</v>
      </c>
      <c r="D156" s="4">
        <f>SQRT((163.5*163.5)-(C156*C156))</f>
        <v>56.302753041036986</v>
      </c>
      <c r="E156" s="4">
        <v>59</v>
      </c>
      <c r="F156" s="4">
        <f>D156*D156</f>
        <v>3169.9999999999995</v>
      </c>
      <c r="G156" s="1">
        <f>D156</f>
        <v>56.302753041036986</v>
      </c>
      <c r="H156" s="1">
        <f>SQRT(3170-(G1*G1))</f>
        <v>56.293871780150276</v>
      </c>
      <c r="I156" s="1">
        <f>SQRT(3170-(H1*H1))</f>
        <v>56.2672195865408</v>
      </c>
      <c r="J156" s="1">
        <f>SQRT(3170-(I1*I1))</f>
        <v>56.22277118748239</v>
      </c>
      <c r="K156" s="1">
        <f>SQRT(3170-(J1*J1))</f>
        <v>56.16048432839589</v>
      </c>
      <c r="L156" s="1">
        <f>SQRT(3170-(K1*K1))</f>
        <v>56.08029957123981</v>
      </c>
      <c r="M156" s="1">
        <f>SQRT(3170-(L1*L1))</f>
        <v>55.98214000911362</v>
      </c>
      <c r="N156" s="1">
        <f>SQRT(3170-(M1*M1))</f>
        <v>55.86591089385369</v>
      </c>
      <c r="O156" s="1">
        <f>SQRT(3170-(N1*N1))</f>
        <v>55.731499172371095</v>
      </c>
      <c r="P156" s="1">
        <f>SQRT(3170-(O1*O1))</f>
        <v>55.57877292636101</v>
      </c>
      <c r="Q156" s="1">
        <f>SQRT(3170-(P1*P1))</f>
        <v>55.40758070878027</v>
      </c>
      <c r="R156" s="1">
        <f>SQRT(3170-(Q1*Q1))</f>
        <v>55.21775076911409</v>
      </c>
      <c r="S156" s="1">
        <f>SQRT(3170-(R1*R1))</f>
        <v>55.00909015790027</v>
      </c>
      <c r="T156" s="1">
        <f>SQRT(3170-(S1*S1))</f>
        <v>54.78138369920935</v>
      </c>
      <c r="U156" s="1">
        <f>SQRT(3170-(T1*T1))</f>
        <v>54.53439281774392</v>
      </c>
      <c r="V156" s="1">
        <f>SQRT(3170-(U1*U1))</f>
        <v>54.26785420486054</v>
      </c>
      <c r="W156" s="1">
        <f>SQRT(3170-(V1*V1))</f>
        <v>53.98147830506312</v>
      </c>
      <c r="X156" s="1">
        <f>SQRT(3170-(W1*W1))</f>
        <v>53.67494760127857</v>
      </c>
      <c r="Y156" s="1">
        <f>SQRT(3170-(X1*X1))</f>
        <v>53.34791467339656</v>
      </c>
      <c r="Z156" s="1">
        <f>SQRT(3170-(Y1*Y1))</f>
        <v>53</v>
      </c>
      <c r="AA156" s="1">
        <f>SQRT(3170-(Z1*Z1))</f>
        <v>52.630789467763066</v>
      </c>
      <c r="AB156" s="1">
        <f>SQRT(3170-(AA1*AA1))</f>
        <v>52.23983154643591</v>
      </c>
      <c r="AC156" s="1">
        <f>SQRT(3170-(AB1*AB1))</f>
        <v>51.82663407939975</v>
      </c>
      <c r="AD156" s="1">
        <f>SQRT(3170-(AC1*AC1))</f>
        <v>51.39066063011839</v>
      </c>
      <c r="AE156" s="1">
        <f>SQRT(3170-(AD1*AD1))</f>
        <v>50.93132631298737</v>
      </c>
      <c r="AF156" s="1">
        <f>SQRT(3170-(AE1*AE1))</f>
        <v>50.44799302251776</v>
      </c>
      <c r="AG156" s="1">
        <f>SQRT(3170-(AF1*AF1))</f>
        <v>49.93996395673509</v>
      </c>
      <c r="AH156" s="1">
        <f>SQRT(3170-(AG1*AG1))</f>
        <v>49.4064773081425</v>
      </c>
      <c r="AI156" s="1">
        <f>SQRT(3170-(AH1*AH1))</f>
        <v>48.84669896727925</v>
      </c>
      <c r="AJ156" s="1">
        <f>SQRT(3170-(AI1*AI1))</f>
        <v>48.25971404805462</v>
      </c>
      <c r="AK156" s="1">
        <f>SQRT(3170-(AJ1*AJ1))</f>
        <v>47.644516998286385</v>
      </c>
      <c r="AL156" s="1">
        <f>SQRT(3170-(AK1*AK1))</f>
        <v>47</v>
      </c>
      <c r="AM156" s="1">
        <f>SQRT(3170-(AL1*AL1))</f>
        <v>46.32493928760188</v>
      </c>
      <c r="AN156" s="1">
        <f>SQRT(3170-(AM1*AM1))</f>
        <v>45.617978911828175</v>
      </c>
      <c r="AO156" s="1">
        <f>SQRT(3170-(AN1*AN1))</f>
        <v>44.87761134463375</v>
      </c>
      <c r="AP156" s="1">
        <f>SQRT(3170-(AO1*AO1))</f>
        <v>44.10215414239989</v>
      </c>
      <c r="AQ156" s="1">
        <f>SQRT(3170-(AP1*AP1))</f>
        <v>43.289721643826724</v>
      </c>
      <c r="AR156" s="1">
        <f>SQRT(3170-(AQ1*AQ1))</f>
        <v>42.43819034784589</v>
      </c>
      <c r="AS156" s="1">
        <f>SQRT(3170-(AR1*AR1))</f>
        <v>41.54515615568198</v>
      </c>
      <c r="AT156" s="1">
        <f>SQRT(3170-(AS1*AS1))</f>
        <v>40.607881008493905</v>
      </c>
    </row>
    <row r="157" spans="1:44" ht="12.75">
      <c r="A157" s="3">
        <f>D157/1.41421356</f>
        <v>37.82856070223299</v>
      </c>
      <c r="B157" s="3">
        <v>38</v>
      </c>
      <c r="C157" s="4">
        <v>154.5</v>
      </c>
      <c r="D157" s="4">
        <f>SQRT((163.5*163.5)-(C157*C157))</f>
        <v>53.49766350038102</v>
      </c>
      <c r="E157" s="4">
        <v>57</v>
      </c>
      <c r="F157" s="4">
        <f>D157*D157</f>
        <v>2862</v>
      </c>
      <c r="G157" s="1">
        <f>D157</f>
        <v>53.49766350038102</v>
      </c>
      <c r="H157" s="1">
        <f>SQRT(2862-(G1*G1))</f>
        <v>53.48831648126533</v>
      </c>
      <c r="I157" s="1">
        <f>SQRT(2862-(H1*H1))</f>
        <v>53.46026561849464</v>
      </c>
      <c r="J157" s="1">
        <f>SQRT(2862-(I1*I1))</f>
        <v>53.41348144429457</v>
      </c>
      <c r="K157" s="1">
        <f>SQRT(2862-(J1*J1))</f>
        <v>53.34791467339656</v>
      </c>
      <c r="L157" s="1">
        <f>SQRT(2862-(K1*K1))</f>
        <v>53.2634959423431</v>
      </c>
      <c r="M157" s="1">
        <f>SQRT(2862-(L1*L1))</f>
        <v>53.16013544000805</v>
      </c>
      <c r="N157" s="1">
        <f>SQRT(2862-(M1*M1))</f>
        <v>53.03772242470448</v>
      </c>
      <c r="O157" s="1">
        <f>SQRT(2862-(N1*N1))</f>
        <v>52.896124621752776</v>
      </c>
      <c r="P157" s="1">
        <f>SQRT(2862-(O1*O1))</f>
        <v>52.73518749374084</v>
      </c>
      <c r="Q157" s="1">
        <f>SQRT(2862-(P1*P1))</f>
        <v>52.55473337388365</v>
      </c>
      <c r="R157" s="1">
        <f>SQRT(2862-(Q1*Q1))</f>
        <v>52.354560450833695</v>
      </c>
      <c r="S157" s="1">
        <f>SQRT(2862-(R1*R1))</f>
        <v>52.1344415909483</v>
      </c>
      <c r="T157" s="1">
        <f>SQRT(2862-(S1*S1))</f>
        <v>51.894122981316485</v>
      </c>
      <c r="U157" s="1">
        <f>SQRT(2862-(T1*T1))</f>
        <v>51.633322573702344</v>
      </c>
      <c r="V157" s="1">
        <f>SQRT(2862-(U1*U1))</f>
        <v>51.35172830587107</v>
      </c>
      <c r="W157" s="1">
        <f>SQRT(2862-(V1*V1))</f>
        <v>51.048996072400875</v>
      </c>
      <c r="X157" s="1">
        <f>SQRT(2862-(W1*W1))</f>
        <v>50.724747411889595</v>
      </c>
      <c r="Y157" s="1">
        <f>SQRT(2862-(X1*X1))</f>
        <v>50.37856687124</v>
      </c>
      <c r="Z157" s="1">
        <f>SQRT(2862-(Y1*Y1))</f>
        <v>50.00999900019995</v>
      </c>
      <c r="AA157" s="1">
        <f>SQRT(2862-(Z1*Z1))</f>
        <v>49.61854492022111</v>
      </c>
      <c r="AB157" s="1">
        <f>SQRT(2862-(AA1*AA1))</f>
        <v>49.20365840057018</v>
      </c>
      <c r="AC157" s="1">
        <f>SQRT(2862-(AB1*AB1))</f>
        <v>48.76474136094644</v>
      </c>
      <c r="AD157" s="1">
        <f>SQRT(2862-(AC1*AC1))</f>
        <v>48.30113870293329</v>
      </c>
      <c r="AE157" s="1">
        <f>SQRT(2862-(AD1*AD1))</f>
        <v>47.81213235152768</v>
      </c>
      <c r="AF157" s="1">
        <f>SQRT(2862-(AE1*AE1))</f>
        <v>47.29693436154187</v>
      </c>
      <c r="AG157" s="1">
        <f>SQRT(2862-(AF1*AF1))</f>
        <v>46.75467891024384</v>
      </c>
      <c r="AH157" s="1">
        <f>SQRT(2862-(AG1*AG1))</f>
        <v>46.184412955021955</v>
      </c>
      <c r="AI157" s="1">
        <f>SQRT(2862-(AH1*AH1))</f>
        <v>45.58508528016593</v>
      </c>
      <c r="AJ157" s="1">
        <f>SQRT(2862-(AI1*AI1))</f>
        <v>44.955533585978046</v>
      </c>
      <c r="AK157" s="1">
        <f>SQRT(2862-(AJ1*AJ1))</f>
        <v>44.294469180700204</v>
      </c>
      <c r="AL157" s="1">
        <f>SQRT(2862-(AK1*AK1))</f>
        <v>43.60045871318328</v>
      </c>
      <c r="AM157" s="1">
        <f>SQRT(2862-(AL1*AL1))</f>
        <v>42.871902220452036</v>
      </c>
      <c r="AN157" s="1">
        <f>SQRT(2862-(AM1*AM1))</f>
        <v>42.1070065428546</v>
      </c>
      <c r="AO157" s="1">
        <f>SQRT(2862-(AN1*AN1))</f>
        <v>41.30375285612676</v>
      </c>
      <c r="AP157" s="1">
        <f>SQRT(2862-(AO1*AO1))</f>
        <v>40.45985664828782</v>
      </c>
      <c r="AQ157" s="1">
        <f>SQRT(2862-(AP1*AP1))</f>
        <v>39.57271787481876</v>
      </c>
      <c r="AR157" s="1">
        <f>SQRT(2862-(AQ1*AQ1))</f>
        <v>38.63935817272331</v>
      </c>
    </row>
    <row r="158" spans="1:42" ht="12.75">
      <c r="A158" s="3">
        <f>D158/1.41421356</f>
        <v>35.72114225892471</v>
      </c>
      <c r="B158" s="3">
        <v>36</v>
      </c>
      <c r="C158" s="4">
        <v>155.5</v>
      </c>
      <c r="D158" s="4">
        <f>SQRT((163.5*163.5)-(C158*C158))</f>
        <v>50.51732376126036</v>
      </c>
      <c r="E158" s="4">
        <v>54</v>
      </c>
      <c r="F158" s="4">
        <f>D158*D158</f>
        <v>2552.0000000000005</v>
      </c>
      <c r="G158" s="1">
        <f>D158</f>
        <v>50.51732376126036</v>
      </c>
      <c r="H158" s="1">
        <f>SQRT(2552-(G1*G1))</f>
        <v>50.50742519669756</v>
      </c>
      <c r="I158" s="1">
        <f>SQRT(2552-(H1*H1))</f>
        <v>50.47771785649585</v>
      </c>
      <c r="J158" s="1">
        <f>SQRT(2552-(I1*I1))</f>
        <v>50.428166732491874</v>
      </c>
      <c r="K158" s="1">
        <f>SQRT(2552-(J1*J1))</f>
        <v>50.35871324805669</v>
      </c>
      <c r="L158" s="1">
        <f>SQRT(2552-(K1*K1))</f>
        <v>50.269274910227224</v>
      </c>
      <c r="M158" s="1">
        <f>SQRT(2552-(L1*L1))</f>
        <v>50.15974481593781</v>
      </c>
      <c r="N158" s="1">
        <f>SQRT(2552-(M1*M1))</f>
        <v>50.02999100539596</v>
      </c>
      <c r="O158" s="1">
        <f>SQRT(2552-(N1*N1))</f>
        <v>49.879855653359705</v>
      </c>
      <c r="P158" s="1">
        <f>SQRT(2552-(O1*O1))</f>
        <v>49.70915408654627</v>
      </c>
      <c r="Q158" s="1">
        <f>SQRT(2552-(P1*P1))</f>
        <v>49.51767361255979</v>
      </c>
      <c r="R158" s="1">
        <f>SQRT(2552-(Q1*Q1))</f>
        <v>49.3051721424842</v>
      </c>
      <c r="S158" s="1">
        <f>SQRT(2552-(R1*R1))</f>
        <v>49.07137658554119</v>
      </c>
      <c r="T158" s="1">
        <f>SQRT(2552-(S1*S1))</f>
        <v>48.815980989835694</v>
      </c>
      <c r="U158" s="1">
        <f>SQRT(2552-(T1*T1))</f>
        <v>48.53864439804639</v>
      </c>
      <c r="V158" s="1">
        <f>SQRT(2552-(U1*U1))</f>
        <v>48.23898838076935</v>
      </c>
      <c r="W158" s="1">
        <f>SQRT(2552-(V1*V1))</f>
        <v>47.916594202843754</v>
      </c>
      <c r="X158" s="1">
        <f>SQRT(2552-(W1*W1))</f>
        <v>47.57099956906519</v>
      </c>
      <c r="Y158" s="1">
        <f>SQRT(2552-(X1*X1))</f>
        <v>47.20169488482379</v>
      </c>
      <c r="Z158" s="1">
        <f>SQRT(2552-(Y1*Y1))</f>
        <v>46.8081189538738</v>
      </c>
      <c r="AA158" s="1">
        <f>SQRT(2552-(Z1*Z1))</f>
        <v>46.389654018972806</v>
      </c>
      <c r="AB158" s="1">
        <f>SQRT(2552-(AA1*AA1))</f>
        <v>45.94562003064057</v>
      </c>
      <c r="AC158" s="1">
        <f>SQRT(2552-(AB1*AB1))</f>
        <v>45.47526800360829</v>
      </c>
      <c r="AD158" s="1">
        <f>SQRT(2552-(AC1*AC1))</f>
        <v>44.97777228809804</v>
      </c>
      <c r="AE158" s="1">
        <f>SQRT(2552-(AD1*AD1))</f>
        <v>44.45222154178574</v>
      </c>
      <c r="AF158" s="1">
        <f>SQRT(2552-(AE1*AE1))</f>
        <v>43.89760813529594</v>
      </c>
      <c r="AG158" s="1">
        <f>SQRT(2552-(AF1*AF1))</f>
        <v>43.31281565541543</v>
      </c>
      <c r="AH158" s="1">
        <f>SQRT(2552-(AG1*AG1))</f>
        <v>42.69660408041839</v>
      </c>
      <c r="AI158" s="1">
        <f>SQRT(2552-(AH1*AH1))</f>
        <v>42.04759208325728</v>
      </c>
      <c r="AJ158" s="1">
        <f>SQRT(2552-(AI1*AI1))</f>
        <v>41.36423575989287</v>
      </c>
      <c r="AK158" s="1">
        <f>SQRT(2552-(AJ1*AJ1))</f>
        <v>40.64480286580315</v>
      </c>
      <c r="AL158" s="1">
        <f>SQRT(2552-(AK1*AK1))</f>
        <v>39.88734135035826</v>
      </c>
      <c r="AM158" s="1">
        <f>SQRT(2552-(AL1*AL1))</f>
        <v>39.08964057138413</v>
      </c>
      <c r="AN158" s="1">
        <f>SQRT(2552-(AM1*AM1))</f>
        <v>38.24918299781056</v>
      </c>
      <c r="AO158" s="1">
        <f>SQRT(2552-(AN1*AN1))</f>
        <v>37.36308338453881</v>
      </c>
      <c r="AP158" s="1">
        <f>SQRT(2552-(AO1*AO1))</f>
        <v>36.42801120017397</v>
      </c>
    </row>
    <row r="159" spans="1:40" ht="12.75">
      <c r="A159" s="3">
        <f>D159/1.41421356</f>
        <v>33.4664011175207</v>
      </c>
      <c r="B159" s="3">
        <v>34</v>
      </c>
      <c r="C159" s="4">
        <v>156.5</v>
      </c>
      <c r="D159" s="4">
        <f>SQRT((163.5*163.5)-(C159*C159))</f>
        <v>47.32863826479693</v>
      </c>
      <c r="E159" s="4">
        <v>51</v>
      </c>
      <c r="F159" s="4">
        <f>D159*D159</f>
        <v>2240</v>
      </c>
      <c r="G159" s="1">
        <f>D159</f>
        <v>47.32863826479693</v>
      </c>
      <c r="H159" s="1">
        <f>SQRT(2240-(G1*G1))</f>
        <v>47.31807265728392</v>
      </c>
      <c r="I159" s="1">
        <f>SQRT(2240-(H1*H1))</f>
        <v>47.286361670147556</v>
      </c>
      <c r="J159" s="1">
        <f>SQRT(2240-(I1*I1))</f>
        <v>47.23346271447817</v>
      </c>
      <c r="K159" s="1">
        <f>SQRT(2240-(J1*J1))</f>
        <v>47.15930449020638</v>
      </c>
      <c r="L159" s="1">
        <f>SQRT(2240-(K1*K1))</f>
        <v>47.06378650300037</v>
      </c>
      <c r="M159" s="1">
        <f>SQRT(2240-(L1*L1))</f>
        <v>46.94677837722201</v>
      </c>
      <c r="N159" s="1">
        <f>SQRT(2240-(M1*M1))</f>
        <v>46.8081189538738</v>
      </c>
      <c r="O159" s="1">
        <f>SQRT(2240-(N1*N1))</f>
        <v>46.647615158762406</v>
      </c>
      <c r="P159" s="1">
        <f>SQRT(2240-(O1*O1))</f>
        <v>46.46504062195577</v>
      </c>
      <c r="Q159" s="1">
        <f>SQRT(2240-(P1*P1))</f>
        <v>46.26013402488151</v>
      </c>
      <c r="R159" s="1">
        <f>SQRT(2240-(Q1*Q1))</f>
        <v>46.03259714593562</v>
      </c>
      <c r="S159" s="1">
        <f>SQRT(2240-(R1*R1))</f>
        <v>45.78209256903839</v>
      </c>
      <c r="T159" s="1">
        <f>SQRT(2240-(S1*S1))</f>
        <v>45.50824101193101</v>
      </c>
      <c r="U159" s="1">
        <f>SQRT(2240-(T1*T1))</f>
        <v>45.21061822182926</v>
      </c>
      <c r="V159" s="1">
        <f>SQRT(2240-(U1*U1))</f>
        <v>44.88875137492688</v>
      </c>
      <c r="W159" s="1">
        <f>SQRT(2240-(V1*V1))</f>
        <v>44.54211490264017</v>
      </c>
      <c r="X159" s="1">
        <f>SQRT(2240-(W1*W1))</f>
        <v>44.170125650715555</v>
      </c>
      <c r="Y159" s="1">
        <f>SQRT(2240-(X1*X1))</f>
        <v>43.77213725647858</v>
      </c>
      <c r="Z159" s="1">
        <f>SQRT(2240-(Y1*Y1))</f>
        <v>43.347433603386484</v>
      </c>
      <c r="AA159" s="1">
        <f>SQRT(2240-(Z1*Z1))</f>
        <v>42.89522117905443</v>
      </c>
      <c r="AB159" s="1">
        <f>SQRT(2240-(AA1*AA1))</f>
        <v>42.41462012089699</v>
      </c>
      <c r="AC159" s="1">
        <f>SQRT(2240-(AB1*AB1))</f>
        <v>41.90465367951393</v>
      </c>
      <c r="AD159" s="1">
        <f>SQRT(2240-(AC1*AC1))</f>
        <v>41.36423575989287</v>
      </c>
      <c r="AE159" s="1">
        <f>SQRT(2240-(AD1*AD1))</f>
        <v>40.792156108742276</v>
      </c>
      <c r="AF159" s="1">
        <f>SQRT(2240-(AE1*AE1))</f>
        <v>40.18706259482024</v>
      </c>
      <c r="AG159" s="1">
        <f>SQRT(2240-(AF1*AF1))</f>
        <v>39.54743986657038</v>
      </c>
      <c r="AH159" s="1">
        <f>SQRT(2240-(AG1*AG1))</f>
        <v>38.87158345115362</v>
      </c>
      <c r="AI159" s="1">
        <f>SQRT(2240-(AH1*AH1))</f>
        <v>38.157568056677825</v>
      </c>
      <c r="AJ159" s="1">
        <f>SQRT(2240-(AI1*AI1))</f>
        <v>37.403208418530085</v>
      </c>
      <c r="AK159" s="1">
        <f>SQRT(2240-(AJ1*AJ1))</f>
        <v>36.60601043544625</v>
      </c>
      <c r="AL159" s="1">
        <f>SQRT(2240-(AK1*AK1))</f>
        <v>35.76310948449533</v>
      </c>
      <c r="AM159" s="1">
        <f>SQRT(2240-(AL1*AL1))</f>
        <v>34.87119154832539</v>
      </c>
      <c r="AN159" s="5">
        <f>SQRT(2240-(AM1*AM1))</f>
        <v>33.926390907374746</v>
      </c>
    </row>
    <row r="160" spans="1:37" ht="12.75">
      <c r="A160" s="3">
        <f>D160/1.41421356</f>
        <v>31.03224135043888</v>
      </c>
      <c r="B160" s="3">
        <v>32</v>
      </c>
      <c r="C160" s="4">
        <v>157.5</v>
      </c>
      <c r="D160" s="4">
        <f>SQRT((163.5*163.5)-(C160*C160))</f>
        <v>43.88621651498338</v>
      </c>
      <c r="E160" s="4">
        <v>48</v>
      </c>
      <c r="F160" s="4">
        <f>D160*D160</f>
        <v>1926</v>
      </c>
      <c r="G160" s="1">
        <f>D160</f>
        <v>43.88621651498338</v>
      </c>
      <c r="H160" s="1">
        <f>SQRT(1926-(G1*G1))</f>
        <v>43.87482193696061</v>
      </c>
      <c r="I160" s="1">
        <f>SQRT(1926-(H1*H1))</f>
        <v>43.840620433565945</v>
      </c>
      <c r="J160" s="1">
        <f>SQRT(1926-(I1*I1))</f>
        <v>43.78355855797927</v>
      </c>
      <c r="K160" s="1">
        <f>SQRT(1926-(J1*J1))</f>
        <v>43.70354676682432</v>
      </c>
      <c r="L160" s="1">
        <f>SQRT(1926-(K1*K1))</f>
        <v>43.60045871318328</v>
      </c>
      <c r="M160" s="1">
        <f>SQRT(1926-(L1*L1))</f>
        <v>43.474130238568314</v>
      </c>
      <c r="N160" s="1">
        <f>SQRT(1926-(M1*M1))</f>
        <v>43.32435804486894</v>
      </c>
      <c r="O160" s="1">
        <f>SQRT(1926-(N1*N1))</f>
        <v>43.15089802078283</v>
      </c>
      <c r="P160" s="1">
        <f>SQRT(1926-(O1*O1))</f>
        <v>42.95346318982906</v>
      </c>
      <c r="Q160" s="1">
        <f>SQRT(1926-(P1*P1))</f>
        <v>42.731721238442994</v>
      </c>
      <c r="R160" s="1">
        <f>SQRT(1926-(Q1*Q1))</f>
        <v>42.485291572496</v>
      </c>
      <c r="S160" s="1">
        <f>SQRT(1926-(R1*R1))</f>
        <v>42.21374183841087</v>
      </c>
      <c r="T160" s="1">
        <f>SQRT(1926-(S1*S1))</f>
        <v>41.916583830269374</v>
      </c>
      <c r="U160" s="1">
        <f>SQRT(1926-(T1*T1))</f>
        <v>41.593268686170845</v>
      </c>
      <c r="V160" s="1">
        <f>SQRT(1926-(U1*U1))</f>
        <v>41.24318125460256</v>
      </c>
      <c r="W160" s="1">
        <f>SQRT(1926-(V1*V1))</f>
        <v>40.8656334834051</v>
      </c>
      <c r="X160" s="1">
        <f>SQRT(1926-(W1*W1))</f>
        <v>40.45985664828782</v>
      </c>
      <c r="Y160" s="1">
        <f>SQRT(1926-(X1*X1))</f>
        <v>40.024992192379</v>
      </c>
      <c r="Z160" s="1">
        <f>SQRT(1926-(Y1*Y1))</f>
        <v>39.56008088970496</v>
      </c>
      <c r="AA160" s="1">
        <f>SQRT(1926-(Z1*Z1))</f>
        <v>39.06404996924922</v>
      </c>
      <c r="AB160" s="1">
        <f>SQRT(1926-(AA1*AA1))</f>
        <v>38.535697735995385</v>
      </c>
      <c r="AC160" s="1">
        <f>SQRT(1926-(AB1*AB1))</f>
        <v>37.97367509209505</v>
      </c>
      <c r="AD160" s="1">
        <f>SQRT(1926-(AC1*AC1))</f>
        <v>37.376463182061514</v>
      </c>
      <c r="AE160" s="1">
        <f>SQRT(1926-(AD1*AD1))</f>
        <v>36.742346141747674</v>
      </c>
      <c r="AF160" s="1">
        <f>SQRT(1926-(AE1*AE1))</f>
        <v>36.069377593742864</v>
      </c>
      <c r="AG160" s="1">
        <f>SQRT(1926-(AF1*AF1))</f>
        <v>35.35533905932738</v>
      </c>
      <c r="AH160" s="1">
        <f>SQRT(1926-(AG1*AG1))</f>
        <v>34.597687784012386</v>
      </c>
      <c r="AI160" s="1">
        <f>SQRT(1926-(AH1*AH1))</f>
        <v>33.793490497431605</v>
      </c>
      <c r="AJ160" s="1">
        <f>SQRT(1926-(AI1*AI1))</f>
        <v>32.93933818400121</v>
      </c>
      <c r="AK160" s="1">
        <f>SQRT(1926-(AJ1*AJ1))</f>
        <v>32.03123475609393</v>
      </c>
    </row>
    <row r="161" spans="1:35" ht="12.75">
      <c r="A161" s="3">
        <f>D161/1.41421356</f>
        <v>28.3725219658322</v>
      </c>
      <c r="B161" s="3">
        <v>29</v>
      </c>
      <c r="C161" s="4">
        <v>158.5</v>
      </c>
      <c r="D161" s="4">
        <f>SQRT((163.5*163.5)-(C161*C161))</f>
        <v>40.124805295477756</v>
      </c>
      <c r="E161" s="4">
        <v>44</v>
      </c>
      <c r="F161" s="4">
        <f>D161*D161</f>
        <v>1609.9999999999998</v>
      </c>
      <c r="G161" s="1">
        <f>D161</f>
        <v>40.124805295477756</v>
      </c>
      <c r="H161" s="1">
        <f>SQRT(1610-(G1*G1))</f>
        <v>40.11234224026316</v>
      </c>
      <c r="I161" s="1">
        <f>SQRT(1610-(H1*H1))</f>
        <v>40.07492981902776</v>
      </c>
      <c r="J161" s="1">
        <f>SQRT(1610-(I1*I1))</f>
        <v>40.01249804748511</v>
      </c>
      <c r="K161" s="1">
        <f>SQRT(1610-(J1*J1))</f>
        <v>39.92492955535426</v>
      </c>
      <c r="L161" s="1">
        <f>SQRT(1610-(K1*K1))</f>
        <v>39.81205847478876</v>
      </c>
      <c r="M161" s="1">
        <f>SQRT(1610-(L1*L1))</f>
        <v>39.67366884975475</v>
      </c>
      <c r="N161" s="1">
        <f>SQRT(1610-(M1*M1))</f>
        <v>39.50949253027682</v>
      </c>
      <c r="O161" s="1">
        <f>SQRT(1610-(N1*N1))</f>
        <v>39.319206502675</v>
      </c>
      <c r="P161" s="1">
        <f>SQRT(1610-(O1*O1))</f>
        <v>39.102429592034305</v>
      </c>
      <c r="Q161" s="1">
        <f>SQRT(1610-(P1*P1))</f>
        <v>38.8587184554509</v>
      </c>
      <c r="R161" s="1">
        <f>SQRT(1610-(Q1*Q1))</f>
        <v>38.58756276314948</v>
      </c>
      <c r="S161" s="1">
        <f>SQRT(1610-(R1*R1))</f>
        <v>38.28837943815329</v>
      </c>
      <c r="T161" s="1">
        <f>SQRT(1610-(S1*S1))</f>
        <v>37.960505792204614</v>
      </c>
      <c r="U161" s="1">
        <f>SQRT(1610-(T1*T1))</f>
        <v>37.603191353926334</v>
      </c>
      <c r="V161" s="1">
        <f>SQRT(1610-(U1*U1))</f>
        <v>37.21558813185679</v>
      </c>
      <c r="W161" s="1">
        <f>SQRT(1610-(V1*V1))</f>
        <v>36.796738985948195</v>
      </c>
      <c r="X161" s="1">
        <f>SQRT(1610-(W1*W1))</f>
        <v>36.345563690772494</v>
      </c>
      <c r="Y161" s="1">
        <f>SQRT(1610-(X1*X1))</f>
        <v>35.86084215408221</v>
      </c>
      <c r="Z161" s="1">
        <f>SQRT(1610-(Y1*Y1))</f>
        <v>35.34119409414458</v>
      </c>
      <c r="AA161" s="1">
        <f>SQRT(1610-(Z1*Z1))</f>
        <v>34.785054261852174</v>
      </c>
      <c r="AB161" s="1">
        <f>SQRT(1610-(AA1*AA1))</f>
        <v>34.19064199455752</v>
      </c>
      <c r="AC161" s="1">
        <f>SQRT(1610-(AB1*AB1))</f>
        <v>33.555923471125034</v>
      </c>
      <c r="AD161" s="1">
        <f>SQRT(1610-(AC1*AC1))</f>
        <v>32.87856444554719</v>
      </c>
      <c r="AE161" s="1">
        <f>SQRT(1610-(AD1*AD1))</f>
        <v>32.155870381627054</v>
      </c>
      <c r="AF161" s="1">
        <f>SQRT(1610-(AE1*AE1))</f>
        <v>31.38470965295043</v>
      </c>
      <c r="AG161" s="1">
        <f>SQRT(1610-(AF1*AF1))</f>
        <v>30.56141357987225</v>
      </c>
      <c r="AH161" s="1">
        <f>SQRT(1610-(AG1*AG1))</f>
        <v>29.68164415931166</v>
      </c>
      <c r="AI161" s="5">
        <f>SQRT(1610-(AH1*AH1))</f>
        <v>28.74021572639983</v>
      </c>
    </row>
    <row r="162" spans="1:32" ht="12.75">
      <c r="A162" s="3">
        <f>D162/1.41421356</f>
        <v>25.416530096927406</v>
      </c>
      <c r="B162" s="3">
        <v>26</v>
      </c>
      <c r="C162" s="4">
        <v>159.5</v>
      </c>
      <c r="D162" s="4">
        <f>SQRT((163.5*163.5)-(C162*C162))</f>
        <v>35.94440151122286</v>
      </c>
      <c r="E162" s="4">
        <v>40</v>
      </c>
      <c r="F162" s="4">
        <f>D162*D162</f>
        <v>1292</v>
      </c>
      <c r="G162" s="1">
        <f>D162</f>
        <v>35.94440151122286</v>
      </c>
      <c r="H162" s="1">
        <f>SQRT(1292-(G1*G1))</f>
        <v>35.93048844644336</v>
      </c>
      <c r="I162" s="1">
        <f>SQRT(1292-(H1*H1))</f>
        <v>35.888716889852724</v>
      </c>
      <c r="J162" s="1">
        <f>SQRT(1292-(I1*I1))</f>
        <v>35.81898937714463</v>
      </c>
      <c r="K162" s="1">
        <f>SQRT(1292-(J1*J1))</f>
        <v>35.7211421989835</v>
      </c>
      <c r="L162" s="1">
        <f>SQRT(1292-(K1*K1))</f>
        <v>35.59494346111537</v>
      </c>
      <c r="M162" s="1">
        <f>SQRT(1292-(L1*L1))</f>
        <v>35.4400902933387</v>
      </c>
      <c r="N162" s="1">
        <f>SQRT(1292-(M1*M1))</f>
        <v>35.25620512760839</v>
      </c>
      <c r="O162" s="1">
        <f>SQRT(1292-(N1*N1))</f>
        <v>35.04283093587046</v>
      </c>
      <c r="P162" s="1">
        <f>SQRT(1292-(O1*O1))</f>
        <v>34.79942528261063</v>
      </c>
      <c r="Q162" s="1">
        <f>SQRT(1292-(P1*P1))</f>
        <v>34.52535300326414</v>
      </c>
      <c r="R162" s="1">
        <f>SQRT(1292-(Q1*Q1))</f>
        <v>34.219877264537345</v>
      </c>
      <c r="S162" s="1">
        <f>SQRT(1292-(R1*R1))</f>
        <v>33.88214869219483</v>
      </c>
      <c r="T162" s="1">
        <f>SQRT(1292-(S1*S1))</f>
        <v>33.51119216023208</v>
      </c>
      <c r="U162" s="1">
        <f>SQRT(1292-(T1*T1))</f>
        <v>33.1058907144937</v>
      </c>
      <c r="V162" s="1">
        <f>SQRT(1292-(U1*U1))</f>
        <v>32.66496594212215</v>
      </c>
      <c r="W162" s="1">
        <f>SQRT(1292-(V1*V1))</f>
        <v>32.18695387886216</v>
      </c>
      <c r="X162" s="1">
        <f>SQRT(1292-(W1*W1))</f>
        <v>31.670175244226233</v>
      </c>
      <c r="Y162" s="1">
        <f>SQRT(1292-(X1*X1))</f>
        <v>31.11269837220809</v>
      </c>
      <c r="Z162" s="1">
        <f>SQRT(1292-(Y1*Y1))</f>
        <v>30.512292604784715</v>
      </c>
      <c r="AA162" s="1">
        <f>SQRT(1292-(Z1*Z1))</f>
        <v>29.866369046136157</v>
      </c>
      <c r="AB162" s="1">
        <f>SQRT(1292-(AA1*AA1))</f>
        <v>29.171904291629644</v>
      </c>
      <c r="AC162" s="1">
        <f>SQRT(1292-(AB1*AB1))</f>
        <v>28.42534080710379</v>
      </c>
      <c r="AD162" s="1">
        <f>SQRT(1292-(AC1*AC1))</f>
        <v>27.622454633866266</v>
      </c>
      <c r="AE162" s="1">
        <f>SQRT(1292-(AD1*AD1))</f>
        <v>26.758176320519304</v>
      </c>
      <c r="AF162" s="5">
        <f>SQRT(1292-(AE1*AE1))</f>
        <v>25.826343140289914</v>
      </c>
    </row>
    <row r="163" spans="1:28" ht="12.75">
      <c r="A163" s="3">
        <f>D163/1.41421356</f>
        <v>22.045407722041492</v>
      </c>
      <c r="B163" s="3">
        <v>23</v>
      </c>
      <c r="C163" s="4">
        <v>160.5</v>
      </c>
      <c r="D163" s="4">
        <f>SQRT((163.5*163.5)-(C163*C163))</f>
        <v>31.176914536239792</v>
      </c>
      <c r="E163" s="4">
        <v>36</v>
      </c>
      <c r="F163" s="4">
        <f>D163*D163</f>
        <v>972</v>
      </c>
      <c r="G163" s="1">
        <f>D163</f>
        <v>31.176914536239792</v>
      </c>
      <c r="H163" s="1">
        <f>SQRT(972-(G1*G1))</f>
        <v>31.160872901765767</v>
      </c>
      <c r="I163" s="1">
        <f>SQRT(972-(H1*H1))</f>
        <v>31.11269837220809</v>
      </c>
      <c r="J163" s="1">
        <f>SQRT(972-(I1*I1))</f>
        <v>31.0322412983658</v>
      </c>
      <c r="K163" s="1">
        <f>SQRT(972-(J1*J1))</f>
        <v>30.919249667480614</v>
      </c>
      <c r="L163" s="1">
        <f>SQRT(972-(K1*K1))</f>
        <v>30.773365106858236</v>
      </c>
      <c r="M163" s="1">
        <f>SQRT(972-(L1*L1))</f>
        <v>30.59411708155671</v>
      </c>
      <c r="N163" s="1">
        <f>SQRT(972-(M1*M1))</f>
        <v>30.380915061926625</v>
      </c>
      <c r="O163" s="1">
        <f>SQRT(972-(N1*N1))</f>
        <v>30.133038346638727</v>
      </c>
      <c r="P163" s="1">
        <f>SQRT(972-(O1*O1))</f>
        <v>29.8496231131986</v>
      </c>
      <c r="Q163" s="1">
        <f>SQRT(972-(P1*P1))</f>
        <v>29.5296461204668</v>
      </c>
      <c r="R163" s="1">
        <f>SQRT(972-(Q1*Q1))</f>
        <v>29.171904291629644</v>
      </c>
      <c r="S163" s="1">
        <f>SQRT(972-(R1*R1))</f>
        <v>28.77498913987632</v>
      </c>
      <c r="T163" s="1">
        <f>SQRT(972-(S1*S1))</f>
        <v>28.337254630609507</v>
      </c>
      <c r="U163" s="1">
        <f>SQRT(972-(T1*T1))</f>
        <v>27.85677655436824</v>
      </c>
      <c r="V163" s="1">
        <f>SQRT(972-(U1*U1))</f>
        <v>27.331300737432898</v>
      </c>
      <c r="W163" s="1">
        <f>SQRT(972-(V1*V1))</f>
        <v>26.758176320519304</v>
      </c>
      <c r="X163" s="1">
        <f>SQRT(972-(W1*W1))</f>
        <v>26.13426869074396</v>
      </c>
      <c r="Y163" s="1">
        <f>SQRT(972-(X1*X1))</f>
        <v>25.45584412271571</v>
      </c>
      <c r="Z163" s="1">
        <f>SQRT(972-(Y1*Y1))</f>
        <v>24.71841418861655</v>
      </c>
      <c r="AA163" s="1">
        <f>SQRT(972-(Z1*Z1))</f>
        <v>23.916521486202797</v>
      </c>
      <c r="AB163" s="1">
        <f>SQRT(972-(AA1*AA1))</f>
        <v>23.043437243605826</v>
      </c>
    </row>
    <row r="164" spans="1:24" ht="12.75">
      <c r="A164" s="3">
        <f>D164/1.41421356</f>
        <v>18.02775640757109</v>
      </c>
      <c r="B164" s="3">
        <v>19</v>
      </c>
      <c r="C164" s="4">
        <v>161.5</v>
      </c>
      <c r="D164" s="4">
        <f>SQRT((163.5*163.5)-(C164*C164))</f>
        <v>25.495097567963924</v>
      </c>
      <c r="E164" s="4">
        <v>32</v>
      </c>
      <c r="F164" s="4">
        <f>D164*D164</f>
        <v>650</v>
      </c>
      <c r="G164" s="1">
        <f>D164</f>
        <v>25.495097567963924</v>
      </c>
      <c r="H164" s="1">
        <f>SQRT(650-(G1*G1))</f>
        <v>25.475478405713993</v>
      </c>
      <c r="I164" s="1">
        <f>SQRT(650-(H1*H1))</f>
        <v>25.41653005427767</v>
      </c>
      <c r="J164" s="1">
        <f>SQRT(650-(I1*I1))</f>
        <v>25.317977802344327</v>
      </c>
      <c r="K164" s="1">
        <f>SQRT(650-(J1*J1))</f>
        <v>25.179356624028344</v>
      </c>
      <c r="L164" s="1">
        <f>SQRT(650-(K1*K1))</f>
        <v>25</v>
      </c>
      <c r="M164" s="1">
        <f>SQRT(650-(L1*L1))</f>
        <v>24.779023386727733</v>
      </c>
      <c r="N164" s="1">
        <f>SQRT(650-(M1*M1))</f>
        <v>24.515301344262525</v>
      </c>
      <c r="O164" s="1">
        <f>SQRT(650-(N1*N1))</f>
        <v>24.20743687382041</v>
      </c>
      <c r="P164" s="1">
        <f>SQRT(650-(O1*O1))</f>
        <v>23.853720883753127</v>
      </c>
      <c r="Q164" s="1">
        <f>SQRT(650-(P1*P1))</f>
        <v>23.45207879911715</v>
      </c>
      <c r="R164" s="1">
        <f>SQRT(650-(Q1*Q1))</f>
        <v>23</v>
      </c>
      <c r="S164" s="1">
        <f>SQRT(650-(R1*R1))</f>
        <v>22.494443758403985</v>
      </c>
      <c r="T164" s="1">
        <f>SQRT(650-(S1*S1))</f>
        <v>21.93171219946131</v>
      </c>
      <c r="U164" s="1">
        <f>SQRT(650-(T1*T1))</f>
        <v>21.307275752662516</v>
      </c>
      <c r="V164" s="1">
        <f>SQRT(650-(U1*U1))</f>
        <v>20.615528128088304</v>
      </c>
      <c r="W164" s="1">
        <f>SQRT(650-(V1*V1))</f>
        <v>19.849433241279208</v>
      </c>
      <c r="X164" s="1">
        <f>SQRT(650-(W1*W1))</f>
        <v>19</v>
      </c>
    </row>
    <row r="165" spans="1:19" ht="12.75">
      <c r="A165" s="3">
        <f>D165/1.41421356</f>
        <v>12.767145356227378</v>
      </c>
      <c r="B165" s="3">
        <v>13</v>
      </c>
      <c r="C165" s="4">
        <v>162.5</v>
      </c>
      <c r="D165" s="4">
        <f>SQRT((163.5*163.5)-(C165*C165))</f>
        <v>18.05547008526779</v>
      </c>
      <c r="E165" s="4">
        <v>26</v>
      </c>
      <c r="F165" s="4">
        <f>D165*D165</f>
        <v>326</v>
      </c>
      <c r="G165" s="1">
        <f>D165</f>
        <v>18.05547008526779</v>
      </c>
      <c r="H165" s="1">
        <f>SQRT(326-(G1*G1))</f>
        <v>18.027756377319946</v>
      </c>
      <c r="I165" s="1">
        <f>SQRT(326-(H1*H1))</f>
        <v>17.944358444926362</v>
      </c>
      <c r="J165" s="1">
        <f>SQRT(326-(I1*I1))</f>
        <v>17.804493814764857</v>
      </c>
      <c r="K165" s="1">
        <f>SQRT(326-(J1*J1))</f>
        <v>17.60681686165901</v>
      </c>
      <c r="L165" s="1">
        <f>SQRT(326-(K1*K1))</f>
        <v>17.349351572897472</v>
      </c>
      <c r="M165" s="1">
        <f>SQRT(326-(L1*L1))</f>
        <v>17.029386365926403</v>
      </c>
      <c r="N165" s="1">
        <f>SQRT(326-(M1*M1))</f>
        <v>16.64331697709324</v>
      </c>
      <c r="O165" s="1">
        <f>SQRT(326-(N1*N1))</f>
        <v>16.186414056238647</v>
      </c>
      <c r="P165" s="1">
        <f>SQRT(326-(O1*O1))</f>
        <v>15.652475842498529</v>
      </c>
      <c r="Q165" s="1">
        <f>SQRT(326-(P1*P1))</f>
        <v>15.033296378372908</v>
      </c>
      <c r="R165" s="1">
        <f>SQRT(326-(Q1*Q1))</f>
        <v>14.317821063276353</v>
      </c>
      <c r="S165" s="1">
        <f>SQRT(326-(R1*R1))</f>
        <v>13.490737563232042</v>
      </c>
    </row>
    <row r="166" spans="3:6" ht="12.75">
      <c r="C166" s="4">
        <v>163.5</v>
      </c>
      <c r="D166" s="4">
        <f>SQRT((163.5*163.5)-(C166*C166))</f>
        <v>0</v>
      </c>
      <c r="E166" s="4">
        <v>18</v>
      </c>
      <c r="F166" s="4">
        <f>D166*D166</f>
        <v>0</v>
      </c>
    </row>
    <row r="168" ht="12.75">
      <c r="A168" s="1" t="s">
        <v>6</v>
      </c>
    </row>
    <row r="169" ht="12.75">
      <c r="A169" s="1" t="s">
        <v>7</v>
      </c>
    </row>
    <row r="170" ht="12.75">
      <c r="A170" s="1" t="s">
        <v>8</v>
      </c>
    </row>
    <row r="171" ht="12.75">
      <c r="A171" s="1" t="s">
        <v>9</v>
      </c>
    </row>
    <row r="172" ht="12.75">
      <c r="A172" s="1" t="s">
        <v>10</v>
      </c>
    </row>
    <row r="173" ht="12.75">
      <c r="A173" s="1" t="s">
        <v>11</v>
      </c>
    </row>
    <row r="174" ht="12.75">
      <c r="A174" s="1" t="s">
        <v>12</v>
      </c>
    </row>
    <row r="175" ht="12.75">
      <c r="A175" s="1" t="s">
        <v>13</v>
      </c>
    </row>
    <row r="184" ht="12.75">
      <c r="C184" s="6"/>
    </row>
  </sheetData>
  <sheetProtection selectLockedCells="1" selectUnlockedCells="1"/>
  <printOptions/>
  <pageMargins left="1.25" right="1.25" top="1" bottom="1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